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E:\Knauf AMF\AMF Iberica\Ficheros Luis\Tarifas\2023\"/>
    </mc:Choice>
  </mc:AlternateContent>
  <xr:revisionPtr revIDLastSave="0" documentId="8_{F9E1B3E5-449D-4C7B-8376-F6A18598C437}" xr6:coauthVersionLast="47" xr6:coauthVersionMax="47" xr10:uidLastSave="{00000000-0000-0000-0000-000000000000}"/>
  <bookViews>
    <workbookView xWindow="-120" yWindow="-120" windowWidth="29040" windowHeight="15840" tabRatio="876" xr2:uid="{00000000-000D-0000-FFFF-FFFF00000000}"/>
  </bookViews>
  <sheets>
    <sheet name="INTRODUCCIÓN" sheetId="1" r:id="rId1"/>
    <sheet name="INFORMACIÓN" sheetId="27" r:id="rId2"/>
    <sheet name="ECOMIN" sheetId="2" r:id="rId3"/>
    <sheet name="THERMATEX" sheetId="3" r:id="rId4"/>
    <sheet name="ACOUSTIC RANGE" sheetId="18" r:id="rId5"/>
    <sheet name="TOPIQ" sheetId="22" r:id="rId6"/>
    <sheet name="HYGENA &amp; CLEANROOM" sheetId="5" r:id="rId7"/>
    <sheet name="COLOR Y DISEÑO" sheetId="4" r:id="rId8"/>
    <sheet name="ISLAS ACÚSTICAS" sheetId="25" r:id="rId9"/>
    <sheet name="METAL" sheetId="20" r:id="rId10"/>
  </sheets>
  <definedNames>
    <definedName name="_xlnm.Print_Area" localSheetId="4">'ACOUSTIC RANGE'!$A$1:$L$87</definedName>
    <definedName name="_xlnm.Print_Area" localSheetId="7">'COLOR Y DISEÑO'!$A$1:$L$81</definedName>
    <definedName name="_xlnm.Print_Area" localSheetId="2">ECOMIN!$A$1:$M$24</definedName>
    <definedName name="_xlnm.Print_Area" localSheetId="6">'HYGENA &amp; CLEANROOM'!$A$1:$L$37</definedName>
    <definedName name="_xlnm.Print_Area" localSheetId="0">INTRODUCCIÓN!$A$1:$S$26</definedName>
    <definedName name="_xlnm.Print_Area" localSheetId="8">'ISLAS ACÚSTICAS'!$A$1:$J$84</definedName>
    <definedName name="_xlnm.Print_Area" localSheetId="9">METAL!$A$1:$M$108</definedName>
    <definedName name="_xlnm.Print_Area" localSheetId="3">THERMATEX!$A$1:$L$59</definedName>
    <definedName name="_xlnm.Print_Area" localSheetId="5">TOPIQ!$A$1:$L$18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8" i="18" l="1"/>
  <c r="H68" i="18"/>
  <c r="L67" i="18"/>
  <c r="H67" i="18"/>
  <c r="H54" i="18" l="1"/>
  <c r="L62" i="18"/>
  <c r="H62" i="18"/>
  <c r="L61" i="18"/>
  <c r="H61" i="18"/>
  <c r="L43" i="18"/>
  <c r="H43" i="18"/>
  <c r="L87" i="18" l="1"/>
  <c r="H87" i="18"/>
  <c r="L82" i="18"/>
  <c r="H82" i="18"/>
  <c r="L81" i="18"/>
  <c r="H81" i="18"/>
  <c r="L80" i="18"/>
  <c r="H80" i="18"/>
  <c r="L55" i="18"/>
  <c r="L56" i="18"/>
  <c r="H55" i="18"/>
  <c r="H56" i="18"/>
  <c r="F42" i="18"/>
  <c r="F41" i="18"/>
  <c r="F40" i="18"/>
  <c r="F39" i="18"/>
  <c r="L16" i="3"/>
  <c r="H16" i="3"/>
  <c r="L15" i="3"/>
  <c r="H15" i="3"/>
  <c r="L14" i="3"/>
  <c r="H14" i="3"/>
  <c r="L13" i="3"/>
  <c r="H13" i="3"/>
  <c r="L30" i="3"/>
  <c r="H30" i="3"/>
  <c r="L29" i="3"/>
  <c r="H29" i="3"/>
  <c r="L28" i="3"/>
  <c r="H28" i="3"/>
  <c r="L139" i="20" l="1"/>
  <c r="L138" i="20"/>
  <c r="L137" i="20"/>
  <c r="L136" i="20"/>
  <c r="L135" i="20"/>
  <c r="L132" i="20"/>
  <c r="L131" i="20"/>
  <c r="L125" i="20"/>
  <c r="L124" i="20"/>
  <c r="L123" i="20"/>
  <c r="L122" i="20"/>
  <c r="L121" i="20"/>
  <c r="L120" i="20"/>
  <c r="L119" i="20"/>
  <c r="L118" i="20"/>
  <c r="L117" i="20"/>
  <c r="L116" i="20"/>
  <c r="L110" i="20"/>
  <c r="L109" i="20"/>
  <c r="L108" i="20"/>
  <c r="L107" i="20"/>
  <c r="L106" i="20"/>
  <c r="L105" i="20"/>
  <c r="L96" i="20"/>
  <c r="L95" i="20"/>
  <c r="L88" i="20"/>
  <c r="L87" i="20"/>
  <c r="L80" i="20"/>
  <c r="L79" i="20"/>
  <c r="L78" i="20"/>
  <c r="L77" i="20"/>
  <c r="L76" i="20"/>
  <c r="L75" i="20"/>
  <c r="L74" i="20"/>
  <c r="L73" i="20"/>
  <c r="L66" i="20"/>
  <c r="L65" i="20"/>
  <c r="L64" i="20"/>
  <c r="L63" i="20"/>
  <c r="L57" i="20"/>
  <c r="L56" i="20"/>
  <c r="L55" i="20"/>
  <c r="L54" i="20"/>
  <c r="L53" i="20"/>
  <c r="L52" i="20"/>
  <c r="L51" i="20"/>
  <c r="L50" i="20"/>
  <c r="L44" i="20"/>
  <c r="L43" i="20"/>
  <c r="L42" i="20"/>
  <c r="L41" i="20"/>
  <c r="L40" i="20"/>
  <c r="L39" i="20"/>
  <c r="L38" i="20"/>
  <c r="L37" i="20"/>
  <c r="L31" i="20"/>
  <c r="L30" i="20"/>
  <c r="L29" i="20"/>
  <c r="L23" i="20"/>
  <c r="L22" i="20"/>
  <c r="L18" i="20"/>
  <c r="L19" i="20"/>
  <c r="L20" i="20"/>
  <c r="L17" i="20"/>
  <c r="L11" i="20"/>
  <c r="L12" i="20"/>
  <c r="L13" i="20"/>
  <c r="L14" i="20"/>
  <c r="L15" i="20"/>
  <c r="L10" i="20"/>
  <c r="L19" i="5" l="1"/>
  <c r="L13" i="5"/>
  <c r="L14" i="5"/>
  <c r="L12" i="5"/>
  <c r="I139" i="20" l="1"/>
  <c r="I135" i="20"/>
  <c r="I132" i="20"/>
  <c r="I131" i="20"/>
  <c r="I125" i="20"/>
  <c r="I124" i="20"/>
  <c r="I123" i="20"/>
  <c r="I122" i="20"/>
  <c r="I121" i="20"/>
  <c r="I120" i="20"/>
  <c r="I119" i="20"/>
  <c r="I118" i="20"/>
  <c r="I117" i="20"/>
  <c r="I116" i="20"/>
  <c r="I110" i="20"/>
  <c r="I109" i="20"/>
  <c r="I108" i="20"/>
  <c r="I107" i="20"/>
  <c r="I106" i="20"/>
  <c r="I105" i="20"/>
  <c r="I96" i="20"/>
  <c r="I95" i="20"/>
  <c r="I88" i="20"/>
  <c r="I87" i="20"/>
  <c r="I80" i="20"/>
  <c r="I79" i="20"/>
  <c r="I78" i="20"/>
  <c r="I77" i="20"/>
  <c r="I76" i="20"/>
  <c r="I75" i="20"/>
  <c r="I74" i="20"/>
  <c r="I73" i="20"/>
  <c r="I66" i="20"/>
  <c r="I65" i="20"/>
  <c r="I64" i="20"/>
  <c r="I63" i="20"/>
  <c r="I57" i="20"/>
  <c r="I56" i="20"/>
  <c r="I55" i="20"/>
  <c r="I54" i="20"/>
  <c r="I53" i="20"/>
  <c r="I52" i="20"/>
  <c r="I51" i="20"/>
  <c r="I50" i="20"/>
  <c r="I44" i="20"/>
  <c r="I43" i="20"/>
  <c r="I42" i="20"/>
  <c r="I41" i="20"/>
  <c r="I40" i="20"/>
  <c r="I39" i="20"/>
  <c r="I38" i="20"/>
  <c r="I37" i="20"/>
  <c r="I31" i="20"/>
  <c r="I30" i="20"/>
  <c r="I29" i="20"/>
  <c r="I23" i="20"/>
  <c r="I22" i="20"/>
  <c r="I20" i="20"/>
  <c r="I19" i="20"/>
  <c r="I18" i="20"/>
  <c r="I17" i="20"/>
  <c r="I11" i="20"/>
  <c r="I12" i="20"/>
  <c r="I13" i="20"/>
  <c r="I14" i="20"/>
  <c r="I15" i="20"/>
  <c r="I10" i="20"/>
  <c r="I78" i="4"/>
  <c r="I77" i="4"/>
  <c r="I76" i="4"/>
  <c r="I75" i="4"/>
  <c r="I69" i="4"/>
  <c r="I68" i="4"/>
  <c r="I67" i="4"/>
  <c r="I66" i="4"/>
  <c r="I65" i="4"/>
  <c r="I64" i="4"/>
  <c r="I62" i="4"/>
  <c r="I61" i="4"/>
  <c r="I60" i="4"/>
  <c r="I59" i="4"/>
  <c r="I58" i="4"/>
  <c r="I57" i="4"/>
  <c r="I55" i="4"/>
  <c r="I54" i="4"/>
  <c r="I53" i="4"/>
  <c r="I52" i="4"/>
  <c r="I51" i="4"/>
  <c r="I50" i="4"/>
  <c r="I48" i="4"/>
  <c r="I47" i="4"/>
  <c r="I46" i="4"/>
  <c r="I45" i="4"/>
  <c r="I44" i="4"/>
  <c r="I43" i="4"/>
  <c r="I38" i="4"/>
  <c r="I37" i="4"/>
  <c r="I36" i="4"/>
  <c r="I35" i="4"/>
  <c r="I33" i="4"/>
  <c r="I32" i="4"/>
  <c r="I31" i="4"/>
  <c r="I30" i="4"/>
  <c r="I28" i="4"/>
  <c r="I27" i="4"/>
  <c r="I26" i="4"/>
  <c r="I25" i="4"/>
  <c r="I23" i="4"/>
  <c r="I22" i="4"/>
  <c r="I21" i="4"/>
  <c r="I20" i="4"/>
  <c r="I6" i="4"/>
  <c r="I7" i="4"/>
  <c r="I8" i="4"/>
  <c r="I9" i="4"/>
  <c r="I10" i="4"/>
  <c r="I11" i="4"/>
  <c r="I12" i="4"/>
  <c r="I13" i="4"/>
  <c r="I14" i="4"/>
  <c r="I15" i="4"/>
  <c r="I5" i="4"/>
  <c r="H36" i="5"/>
  <c r="H31" i="5"/>
  <c r="H26" i="5"/>
  <c r="H25" i="5"/>
  <c r="H24" i="5"/>
  <c r="H19" i="5"/>
  <c r="H14" i="5"/>
  <c r="H13" i="5"/>
  <c r="H12" i="5"/>
  <c r="H6" i="5"/>
  <c r="H7" i="5"/>
  <c r="H5" i="5"/>
  <c r="H16" i="22"/>
  <c r="H15" i="22"/>
  <c r="H14" i="22"/>
  <c r="H13" i="22"/>
  <c r="H6" i="22"/>
  <c r="H7" i="22"/>
  <c r="H8" i="22"/>
  <c r="H5" i="22"/>
  <c r="H75" i="18"/>
  <c r="H74" i="18"/>
  <c r="H73" i="18"/>
  <c r="H53" i="18"/>
  <c r="H52" i="18"/>
  <c r="H47" i="18"/>
  <c r="H46" i="18"/>
  <c r="H45" i="18"/>
  <c r="H44" i="18"/>
  <c r="H42" i="18"/>
  <c r="H41" i="18"/>
  <c r="H40" i="18"/>
  <c r="H39" i="18"/>
  <c r="H34" i="18"/>
  <c r="H33" i="18"/>
  <c r="H32" i="18"/>
  <c r="H31" i="18"/>
  <c r="H30" i="18"/>
  <c r="H29" i="18"/>
  <c r="H24" i="18"/>
  <c r="H23" i="18"/>
  <c r="H22" i="18"/>
  <c r="H21" i="18"/>
  <c r="H20" i="18"/>
  <c r="H19" i="18"/>
  <c r="H14" i="18"/>
  <c r="H13" i="18"/>
  <c r="H12" i="18"/>
  <c r="H11" i="18"/>
  <c r="H6" i="18"/>
  <c r="H5" i="18"/>
  <c r="H59" i="3"/>
  <c r="H58" i="3"/>
  <c r="H57" i="3"/>
  <c r="H56" i="3"/>
  <c r="H51" i="3"/>
  <c r="H50" i="3"/>
  <c r="H49" i="3"/>
  <c r="H48" i="3"/>
  <c r="H47" i="3"/>
  <c r="H46" i="3"/>
  <c r="H45" i="3"/>
  <c r="H40" i="3"/>
  <c r="H39" i="3"/>
  <c r="H38" i="3"/>
  <c r="H37" i="3"/>
  <c r="H36" i="3"/>
  <c r="H35" i="3"/>
  <c r="H23" i="3"/>
  <c r="H22" i="3"/>
  <c r="H21" i="3"/>
  <c r="H8" i="3"/>
  <c r="H7" i="3"/>
  <c r="H6" i="3"/>
  <c r="H5" i="3"/>
  <c r="H24" i="2"/>
  <c r="H23" i="2"/>
  <c r="H18" i="2"/>
  <c r="H17" i="2"/>
  <c r="H6" i="2"/>
  <c r="H5" i="2"/>
  <c r="L14" i="4"/>
  <c r="L7" i="4"/>
  <c r="L46" i="18" l="1"/>
  <c r="L12" i="18"/>
  <c r="L49" i="3"/>
  <c r="L40" i="3"/>
  <c r="L38" i="3" l="1"/>
  <c r="J71" i="25" l="1"/>
  <c r="J67" i="25"/>
  <c r="J69" i="25"/>
  <c r="J68" i="25"/>
  <c r="J66" i="25"/>
  <c r="L54" i="18"/>
  <c r="L53" i="18"/>
  <c r="L52" i="18"/>
  <c r="L47" i="18"/>
  <c r="L42" i="18"/>
  <c r="L41" i="18"/>
  <c r="L40" i="18"/>
  <c r="L39" i="18"/>
  <c r="L45" i="18"/>
  <c r="L44" i="18"/>
  <c r="L9" i="4" l="1"/>
  <c r="L10" i="4"/>
  <c r="L11" i="4"/>
  <c r="L12" i="4"/>
  <c r="L13" i="4"/>
  <c r="L15" i="4"/>
  <c r="L14" i="22"/>
  <c r="L15" i="22"/>
  <c r="L16" i="22"/>
  <c r="L13" i="22"/>
  <c r="L6" i="22"/>
  <c r="L7" i="22"/>
  <c r="L8" i="22"/>
  <c r="L5" i="22"/>
  <c r="L5" i="18"/>
  <c r="L6" i="5"/>
  <c r="L7" i="5"/>
  <c r="J19" i="25" l="1"/>
  <c r="J17" i="25"/>
  <c r="J16" i="25"/>
  <c r="J15" i="25"/>
  <c r="J14" i="25"/>
  <c r="J13" i="25"/>
  <c r="J12" i="25"/>
  <c r="L20" i="4" l="1"/>
  <c r="L25" i="5"/>
  <c r="L26" i="5"/>
  <c r="L24" i="2"/>
  <c r="L6" i="3" l="1"/>
  <c r="L8" i="3"/>
  <c r="L23" i="2"/>
  <c r="L23" i="3" l="1"/>
  <c r="L22" i="3"/>
  <c r="L21" i="3"/>
  <c r="L7" i="3"/>
  <c r="L5" i="3"/>
  <c r="L6" i="18"/>
  <c r="E12" i="2" l="1"/>
  <c r="H12" i="2" s="1"/>
  <c r="E11" i="2"/>
  <c r="H11" i="2" s="1"/>
  <c r="L8" i="4" l="1"/>
  <c r="L31" i="5"/>
  <c r="J90" i="25"/>
  <c r="J20" i="25"/>
  <c r="L6" i="2"/>
  <c r="L5" i="2"/>
  <c r="L6" i="4"/>
  <c r="J10" i="25"/>
  <c r="J9" i="25"/>
  <c r="J8" i="25"/>
  <c r="J7" i="25"/>
  <c r="J6" i="25"/>
  <c r="J5" i="25"/>
  <c r="J82" i="25"/>
  <c r="J81" i="25"/>
  <c r="J80" i="25"/>
  <c r="J79" i="25"/>
  <c r="J93" i="25"/>
  <c r="J92" i="25"/>
  <c r="J91" i="25"/>
  <c r="J89" i="25"/>
  <c r="J58" i="25"/>
  <c r="J57" i="25"/>
  <c r="J48" i="25"/>
  <c r="J47" i="25"/>
  <c r="J46" i="25"/>
  <c r="J45" i="25"/>
  <c r="J38" i="25"/>
  <c r="J37" i="25"/>
  <c r="J28" i="25"/>
  <c r="J27" i="25"/>
  <c r="J26" i="25"/>
  <c r="L64" i="4"/>
  <c r="L57" i="4"/>
  <c r="L50" i="4"/>
  <c r="L43" i="4"/>
  <c r="L35" i="4"/>
  <c r="L30" i="4"/>
  <c r="L25" i="4"/>
  <c r="L34" i="18"/>
  <c r="L33" i="18"/>
  <c r="L32" i="18"/>
  <c r="L31" i="18"/>
  <c r="L30" i="18"/>
  <c r="L29" i="18"/>
  <c r="L14" i="18"/>
  <c r="L13" i="18"/>
  <c r="L11" i="18"/>
  <c r="L78" i="4"/>
  <c r="L77" i="4"/>
  <c r="L76" i="4"/>
  <c r="L75" i="4"/>
  <c r="L5" i="4"/>
  <c r="L36" i="5"/>
  <c r="L24" i="5"/>
  <c r="L5" i="5"/>
  <c r="L75" i="18"/>
  <c r="L74" i="18"/>
  <c r="L73" i="18"/>
  <c r="L24" i="18"/>
  <c r="L23" i="18"/>
  <c r="L22" i="18"/>
  <c r="L21" i="18"/>
  <c r="L20" i="18"/>
  <c r="L19" i="18"/>
  <c r="L59" i="3"/>
  <c r="L58" i="3"/>
  <c r="L57" i="3"/>
  <c r="L56" i="3"/>
  <c r="L51" i="3"/>
  <c r="L50" i="3"/>
  <c r="L48" i="3"/>
  <c r="L47" i="3"/>
  <c r="L46" i="3"/>
  <c r="L45" i="3"/>
  <c r="L39" i="3"/>
  <c r="L37" i="3"/>
  <c r="L36" i="3"/>
  <c r="L35" i="3"/>
  <c r="L18" i="2"/>
  <c r="L17" i="2"/>
  <c r="L12" i="2"/>
  <c r="L11" i="2"/>
</calcChain>
</file>

<file path=xl/sharedStrings.xml><?xml version="1.0" encoding="utf-8"?>
<sst xmlns="http://schemas.openxmlformats.org/spreadsheetml/2006/main" count="2264" uniqueCount="342">
  <si>
    <t>B</t>
  </si>
  <si>
    <t>(mm)</t>
  </si>
  <si>
    <t>Board</t>
  </si>
  <si>
    <t>A</t>
  </si>
  <si>
    <t>600x600x15</t>
  </si>
  <si>
    <t>1200x600x15</t>
  </si>
  <si>
    <t xml:space="preserve"> </t>
  </si>
  <si>
    <t>C</t>
  </si>
  <si>
    <t>SL2</t>
  </si>
  <si>
    <t>600x600x19</t>
  </si>
  <si>
    <t>600x600x20</t>
  </si>
  <si>
    <t>S</t>
  </si>
  <si>
    <t>Vector</t>
  </si>
  <si>
    <t>1500x300x19</t>
  </si>
  <si>
    <t>1800x300x19</t>
  </si>
  <si>
    <t>2500x300x19</t>
  </si>
  <si>
    <t>600x600x33</t>
  </si>
  <si>
    <t>5,04</t>
  </si>
  <si>
    <t>6,48</t>
  </si>
  <si>
    <t>600x600x24</t>
  </si>
  <si>
    <t>600x600x8</t>
  </si>
  <si>
    <t>5,76</t>
  </si>
  <si>
    <t>BP9418M6G1</t>
  </si>
  <si>
    <t>BP2056M6C1</t>
  </si>
  <si>
    <t>600x1200x15</t>
  </si>
  <si>
    <t>Finesse</t>
  </si>
  <si>
    <t>Tegular 24</t>
  </si>
  <si>
    <t>Tegular 15</t>
  </si>
  <si>
    <t xml:space="preserve">Board </t>
  </si>
  <si>
    <t xml:space="preserve">C </t>
  </si>
  <si>
    <t>Tegular 24-90</t>
  </si>
  <si>
    <t>Tegular 15-90</t>
  </si>
  <si>
    <t>Tegular  24</t>
  </si>
  <si>
    <t xml:space="preserve">Ecomin Planet </t>
  </si>
  <si>
    <t xml:space="preserve">Ecomin Filigran </t>
  </si>
  <si>
    <t>600x600x13</t>
  </si>
  <si>
    <t>600x1200x20</t>
  </si>
  <si>
    <t>BP2118M6H2</t>
  </si>
  <si>
    <t>600x600x35</t>
  </si>
  <si>
    <t>BP2067M6D2</t>
  </si>
  <si>
    <t>BP2076M6D2</t>
  </si>
  <si>
    <t>BP2083M6D2</t>
  </si>
  <si>
    <t>BP3975M6A1</t>
  </si>
  <si>
    <t>BP3977M6A1</t>
  </si>
  <si>
    <t>BP3981M6A1</t>
  </si>
  <si>
    <t>BP3983M6A1</t>
  </si>
  <si>
    <t>BP3984M6A1</t>
  </si>
  <si>
    <t>BP3985M6A1</t>
  </si>
  <si>
    <t>BP3986M6A1</t>
  </si>
  <si>
    <t>TOPIQ Prime A1</t>
  </si>
  <si>
    <t>Dekor Metall RG 1,0-3,0</t>
  </si>
  <si>
    <t>Dekor Metall RG 2,5-5,5</t>
  </si>
  <si>
    <t>Dekor Metall RG 1,5-2,8D</t>
  </si>
  <si>
    <t>Dekor Metall RG 3,0-8,5</t>
  </si>
  <si>
    <t>800x800x40</t>
  </si>
  <si>
    <t>1180x1180x40</t>
  </si>
  <si>
    <t>1180x1780x40</t>
  </si>
  <si>
    <t>1180x2380x40</t>
  </si>
  <si>
    <t>1200x600x13</t>
  </si>
  <si>
    <t>TOPIQ Efficient Pro A1</t>
  </si>
  <si>
    <t>600x1200x19</t>
  </si>
  <si>
    <t xml:space="preserve">Thermatex  Sonic Sky </t>
  </si>
  <si>
    <t>1200 x 1200</t>
  </si>
  <si>
    <t xml:space="preserve">Sonic Sky </t>
  </si>
  <si>
    <t>1200 x 2400</t>
  </si>
  <si>
    <t>1800 x 3600</t>
  </si>
  <si>
    <t xml:space="preserve">1180 x 1910 </t>
  </si>
  <si>
    <t>600 x 1200</t>
  </si>
  <si>
    <t>1200 x 1800</t>
  </si>
  <si>
    <t>D</t>
  </si>
  <si>
    <t>600x1200x13</t>
  </si>
  <si>
    <t>KD100</t>
  </si>
  <si>
    <t>RB25</t>
  </si>
  <si>
    <t>RB55</t>
  </si>
  <si>
    <t>Tegular  24-90</t>
  </si>
  <si>
    <t xml:space="preserve">AMF Thermatex Aquatec Hygena </t>
  </si>
  <si>
    <t xml:space="preserve">AMF Thermatex Thermaclean </t>
  </si>
  <si>
    <t>AMF Thermatex STAR</t>
  </si>
  <si>
    <t xml:space="preserve">AMF Thermatex ALPHA Color </t>
  </si>
  <si>
    <t xml:space="preserve">AMF Thermatex Varioline Metall Dekor </t>
  </si>
  <si>
    <t>BP3976M6B1</t>
  </si>
  <si>
    <t>BP3978M6B1</t>
  </si>
  <si>
    <t>BP3980M6B1</t>
  </si>
  <si>
    <t xml:space="preserve">AMF Thermatex FEINFRESKO </t>
  </si>
  <si>
    <t xml:space="preserve">AMF Thermatex FEINSTRATOS </t>
  </si>
  <si>
    <t xml:space="preserve">Thermatex Thermofon </t>
  </si>
  <si>
    <t xml:space="preserve">Thermatex Aquatec </t>
  </si>
  <si>
    <t xml:space="preserve">AMF Thermatex FRESKO </t>
  </si>
  <si>
    <t>AMF Thermatex MERCURE</t>
  </si>
  <si>
    <t xml:space="preserve">Thermatex Antaris C </t>
  </si>
  <si>
    <t>600x600x30</t>
  </si>
  <si>
    <t xml:space="preserve">Ecomin Orbit    </t>
  </si>
  <si>
    <t>600x1200x8</t>
  </si>
  <si>
    <t>BP9419M6H2</t>
  </si>
  <si>
    <t>BP2067M6C1</t>
  </si>
  <si>
    <t>BP2076M6C1</t>
  </si>
  <si>
    <t>600x1200x33</t>
  </si>
  <si>
    <t>BP2061M6C1</t>
  </si>
  <si>
    <t>300 x1200x36</t>
  </si>
  <si>
    <t>BP2070M6D2</t>
  </si>
  <si>
    <t>BP2079M6D2</t>
  </si>
  <si>
    <t>BP2089M6D2</t>
  </si>
  <si>
    <t>Código de Producto</t>
  </si>
  <si>
    <t>Tipo de Canto</t>
  </si>
  <si>
    <t>Formato</t>
  </si>
  <si>
    <t>Por Caja</t>
  </si>
  <si>
    <t>Unidades</t>
  </si>
  <si>
    <t>M2</t>
  </si>
  <si>
    <t>Kilos</t>
  </si>
  <si>
    <t>Por Pallet</t>
  </si>
  <si>
    <t>Cajas</t>
  </si>
  <si>
    <t>Tipo de</t>
  </si>
  <si>
    <t>Disponibilidad</t>
  </si>
  <si>
    <t>Precio Bruto</t>
  </si>
  <si>
    <t>€ / M2</t>
  </si>
  <si>
    <t>Precio Neto €/m2</t>
  </si>
  <si>
    <t>Distribuidor</t>
  </si>
  <si>
    <t>Ecomin Orbit Micro</t>
  </si>
  <si>
    <t>Descuento</t>
  </si>
  <si>
    <t xml:space="preserve">Thermatex Thermofon Hygena </t>
  </si>
  <si>
    <t>Thermatex FEINSTRATOS Micro</t>
  </si>
  <si>
    <t xml:space="preserve"> AMF ECOMIN</t>
  </si>
  <si>
    <t xml:space="preserve">AMF THERMATEX </t>
  </si>
  <si>
    <t xml:space="preserve">AMF THERMATEX ACOUSTIC RANGE </t>
  </si>
  <si>
    <t>Thermatex Antaris</t>
  </si>
  <si>
    <t>1200x600x19</t>
  </si>
  <si>
    <t>AMF TOPIQ</t>
  </si>
  <si>
    <t xml:space="preserve">AMF HYGENA &amp; CLEANROOM </t>
  </si>
  <si>
    <r>
      <t xml:space="preserve">AMF </t>
    </r>
    <r>
      <rPr>
        <b/>
        <sz val="28"/>
        <color theme="1" tint="0.249977111117893"/>
        <rFont val="Arial"/>
        <family val="2"/>
      </rPr>
      <t>C</t>
    </r>
    <r>
      <rPr>
        <b/>
        <sz val="28"/>
        <color theme="9" tint="-0.249977111117893"/>
        <rFont val="Arial"/>
        <family val="2"/>
      </rPr>
      <t>O</t>
    </r>
    <r>
      <rPr>
        <b/>
        <sz val="28"/>
        <color rgb="FF00B050"/>
        <rFont val="Arial"/>
        <family val="2"/>
      </rPr>
      <t>L</t>
    </r>
    <r>
      <rPr>
        <b/>
        <sz val="28"/>
        <color rgb="FFFF0000"/>
        <rFont val="Arial"/>
        <family val="2"/>
      </rPr>
      <t>O</t>
    </r>
    <r>
      <rPr>
        <b/>
        <sz val="28"/>
        <color rgb="FF00B0F0"/>
        <rFont val="Arial"/>
        <family val="2"/>
      </rPr>
      <t>R</t>
    </r>
    <r>
      <rPr>
        <b/>
        <sz val="28"/>
        <color rgb="FFFF0000"/>
        <rFont val="Arial"/>
        <family val="2"/>
      </rPr>
      <t xml:space="preserve"> Y DISEÑO </t>
    </r>
  </si>
  <si>
    <t>Descripción de Producto</t>
  </si>
  <si>
    <t>Alpha Silver 9006</t>
  </si>
  <si>
    <t xml:space="preserve">AMF Thermatex Varioline Madera Dekor </t>
  </si>
  <si>
    <t>Dekor Madera Fresno</t>
  </si>
  <si>
    <t>Dekor Madera Abedul</t>
  </si>
  <si>
    <t>Dekor Madera Cerezo Americano</t>
  </si>
  <si>
    <t>Dekor Madera Cerezo Europeo</t>
  </si>
  <si>
    <t>Dekor Madera Arce</t>
  </si>
  <si>
    <t>Dekor Madera Roble</t>
  </si>
  <si>
    <t>AMF Thermatex Varioline MOTIV Personalizado</t>
  </si>
  <si>
    <t>Motiv Personalizado</t>
  </si>
  <si>
    <t>Material Clase: A2-s1,d0 o Según Motiv C-s1,d0
Precio global por elaboración de imagen: 1 placa: 50,00 € neto
Se debe de proporcionar un archivo listo para la impresión que cumpla con los siguientes requisitos. 
Exigencias graficas:
Archivos de gráficos (.tif, .jpg, .eps. en tamaño correspondiente) o archivos PDF estándar x3
Resolución min. 300 dpi; alternativa: archivos vectoriales 3 mm de margen de impresión en cada canto.
Derechos de imagen y uso deben ser presentados. Estas directrices para la transferencia de datos se deben cumplir.</t>
  </si>
  <si>
    <t>ISLAS ACÚSTICAS</t>
  </si>
  <si>
    <t>Topiq Sonic Element Classic Cuadrado Blanco</t>
  </si>
  <si>
    <t>Topiq Sonic Element Classic Rectangular Blanco</t>
  </si>
  <si>
    <t>Topiq Sonic Element Classic Circular Blanco</t>
  </si>
  <si>
    <t>Ø 800x40</t>
  </si>
  <si>
    <t>Ø 1180x40</t>
  </si>
  <si>
    <t>Topiq Sonic Element Classic Cuadrado Color</t>
  </si>
  <si>
    <t>Topiq Sonic Element Classic Rectangular Color</t>
  </si>
  <si>
    <t>Topiq Sonic Element Classic Circular Color</t>
  </si>
  <si>
    <t>Colores disponibles según carta de colores oficial Knauf AMF.</t>
  </si>
  <si>
    <t>TOPIQ Sonic Element</t>
  </si>
  <si>
    <t>Otros formatos bajo consulta.</t>
  </si>
  <si>
    <t>Diseños de superficie disponibles: THERMATEX® Alpha /THERMATEX® Alpha HD con velo acústico en color blanco (otros colores bajo petición).</t>
  </si>
  <si>
    <t>Color del marco:blanco tipo RAL 9016, anodizado aluminio natural, otros colores bajo petición</t>
  </si>
  <si>
    <t>Kit de suministro: Placas, perfil de marco, perfil rigirizador, accesorios de marco y cables de suspensión (longitud estándar 100 cm)</t>
  </si>
  <si>
    <t>Sonic Arc Convexo</t>
  </si>
  <si>
    <t>Sonic Arc Cóncavo</t>
  </si>
  <si>
    <t xml:space="preserve">D </t>
  </si>
  <si>
    <t>Kit de suministro: isla acústica con 4 cables de suspensión (compuestos por fijador del cable, cable y suspensor de cable)</t>
  </si>
  <si>
    <t>Superficie color blanco, negro, silver, crema. Marco color Ral 9016.</t>
  </si>
  <si>
    <t xml:space="preserve">Thermatex Sonic Modern Classic Blanco </t>
  </si>
  <si>
    <t>Acabado de superficie color blanco.</t>
  </si>
  <si>
    <t>Otros formatos y colores bajo consulta.</t>
  </si>
  <si>
    <t>Acabado de superficie color blanco con marco en color Ral 9016.</t>
  </si>
  <si>
    <t>El precio no incluye los elementos de suspensión, 4 unidades por elemento.</t>
  </si>
  <si>
    <t>Thermatex  Bafle Acústico Classic Blanco con Marco</t>
  </si>
  <si>
    <t>300 x 1200 x 50</t>
  </si>
  <si>
    <t>600 x 1200 x 50</t>
  </si>
  <si>
    <t>El precio no incluye los elementos de suspensión y está basado para 100 unidades.</t>
  </si>
  <si>
    <t>Suspensor Mosquetón 40 x 4 mm</t>
  </si>
  <si>
    <t>Thermatex Line Modern Pared Acústica Classic Blanco</t>
  </si>
  <si>
    <t>Acabado de superficie color blanco y marco color aluminio anodizado. Otros formatos y colores bajo consulta.</t>
  </si>
  <si>
    <t>Kit de suministro: Pared Acústica y elementos de fijación, incluidos en el precio. El precio está basado para 4 unidades.</t>
  </si>
  <si>
    <t>Especificación de Producto</t>
  </si>
  <si>
    <t>Indicado para Islas acústicas TOPIQ® Sonic Element.                                                       Diámetro del cable 1,5 mm.                     Largo del cable 1000 mm                    (largos adicionales bajo consulta). Fijación al techo con rosca interior M6. Capacidad de carga 15 kg.</t>
  </si>
  <si>
    <t>Indicado para Islas acústicas THERMATEX® Sonic Sky, THERMATEX® Bafle BAN.                                                        Diámetro del cable 1,5 mm.                     Largo del cable 1000 mm                    (largos adicionales bajo consulta). Fijación al techo con rosca interior M6. Capacidad de carga 15 kg.</t>
  </si>
  <si>
    <t>Indicado para Islas acústicas THERMATEX® Sonic Modern                                                    Diámetro del cable 1,5 mm.                     Largo del cable 1000 mm                    (largos adicionales bajo consulta). Fijación al techo con rosca interior M6. Capacidad de carga 15 kg.</t>
  </si>
  <si>
    <t>Indicado para Islas acústicas THERMATEX® Sonic Arc                                                    Diámetro del cable 1,5 mm.                     Largo del cable 1000 mm                    (largos adicionales bajo consulta). Fijación al techo con rosca interior M6. Capacidad de carga 15 kg.</t>
  </si>
  <si>
    <t>Elementos de Suspensión</t>
  </si>
  <si>
    <t xml:space="preserve">Suspensor Integral Topiq Sonic Element TS 1 </t>
  </si>
  <si>
    <t xml:space="preserve">Suspensor Sonic Sky / Bafle BAN </t>
  </si>
  <si>
    <t>Suspensor Sonic Modern</t>
  </si>
  <si>
    <t xml:space="preserve">Suspensor Sonic Arc </t>
  </si>
  <si>
    <t>600x600</t>
  </si>
  <si>
    <t>€ / Caja</t>
  </si>
  <si>
    <t>Precio Neto €/Ud</t>
  </si>
  <si>
    <t>Precio Neto €/ml</t>
  </si>
  <si>
    <t>Precio Neto €/Cj</t>
  </si>
  <si>
    <t>Referencia de</t>
  </si>
  <si>
    <t>Producto</t>
  </si>
  <si>
    <t xml:space="preserve">Los techos metálicos están disponibles en dimensiones, formas, perforaciones o colores especiales con aberturas o recortes (circulares, rectangulares y otros) con varios sistemas de suspensión que ofrecen soluciones individuales.                      </t>
  </si>
  <si>
    <t>Para más detalles contacte con su Técnico Comercial</t>
  </si>
  <si>
    <t>Standard  KCS METAL Sistemas de Techos Metálicos Estandar</t>
  </si>
  <si>
    <t>LAY-IN Post Pintado Ral 9010</t>
  </si>
  <si>
    <t>Liso</t>
  </si>
  <si>
    <t xml:space="preserve">Perforado Rg 2516 con Velo Acústico  </t>
  </si>
  <si>
    <t>Microperforado Rd 1522 con Velo Acústico</t>
  </si>
  <si>
    <t>Extra Microperforado Rg 0701 con Velo Acústico</t>
  </si>
  <si>
    <t>Tegular 24 - 2</t>
  </si>
  <si>
    <t>Tegular 24 - 8</t>
  </si>
  <si>
    <t>Perforado Rg 2516 sin Velo Acústico</t>
  </si>
  <si>
    <t>Microperforado Rd 1522 sin Velo Acústico</t>
  </si>
  <si>
    <t>Tegular 15 - 8</t>
  </si>
  <si>
    <t>Axal Vector</t>
  </si>
  <si>
    <t>Board MESH METAL</t>
  </si>
  <si>
    <t xml:space="preserve">Tegular 24 - 8 MESH METAL </t>
  </si>
  <si>
    <t xml:space="preserve">Tegular 15 - 8 MESH METAL </t>
  </si>
  <si>
    <t>CILP' IN Post Pintado Ral 9010</t>
  </si>
  <si>
    <r>
      <t>Q-CLIP F</t>
    </r>
    <r>
      <rPr>
        <b/>
        <sz val="14"/>
        <rFont val="Arial"/>
        <family val="2"/>
      </rPr>
      <t xml:space="preserve"> con bisel de 3mm</t>
    </r>
  </si>
  <si>
    <t>En combinación con el sistema de supensión DP-12</t>
  </si>
  <si>
    <r>
      <t>R-CLIP F</t>
    </r>
    <r>
      <rPr>
        <b/>
        <sz val="14"/>
        <rFont val="Arial"/>
        <family val="2"/>
      </rPr>
      <t xml:space="preserve"> con bisel de 3mm</t>
    </r>
  </si>
  <si>
    <t>BP2062M6C1</t>
  </si>
  <si>
    <t>Sistema de Suspensión Cilp'In DP-12 Gemagrid®</t>
  </si>
  <si>
    <t>ML</t>
  </si>
  <si>
    <t>BPM300100</t>
  </si>
  <si>
    <t>3746x20x31</t>
  </si>
  <si>
    <t>Perfil U</t>
  </si>
  <si>
    <t>€ / ML</t>
  </si>
  <si>
    <t>4000x16x40</t>
  </si>
  <si>
    <t>Perfil Clip DP-12</t>
  </si>
  <si>
    <t>BPM300119</t>
  </si>
  <si>
    <t>95x23x17</t>
  </si>
  <si>
    <t>Empalme Perfil U</t>
  </si>
  <si>
    <t>BPM300120</t>
  </si>
  <si>
    <t>20x21x6</t>
  </si>
  <si>
    <t>Clip de Cuelgue Perfil U con DP-12</t>
  </si>
  <si>
    <t>BPM300138</t>
  </si>
  <si>
    <t>60x5</t>
  </si>
  <si>
    <t>Empalme Perfil DP-12</t>
  </si>
  <si>
    <t>BPM300105D</t>
  </si>
  <si>
    <t>50x20x4</t>
  </si>
  <si>
    <t>Suspensor para Perfil DP-12</t>
  </si>
  <si>
    <t>90x35x25</t>
  </si>
  <si>
    <t>Tipos de Canto</t>
  </si>
  <si>
    <t xml:space="preserve">Suspensor para Espiral Topiq Sonic Element SAE GHD 1 </t>
  </si>
  <si>
    <t>€ / Ud</t>
  </si>
  <si>
    <t>Pieza de Angulo a pared</t>
  </si>
  <si>
    <t>BP2080M6D2</t>
  </si>
  <si>
    <t>BPM311022C</t>
  </si>
  <si>
    <t>Thermatex Plain (Liso)</t>
  </si>
  <si>
    <t xml:space="preserve">Thermatex Plain (Liso) Hygena </t>
  </si>
  <si>
    <t>BP2119M6C1</t>
  </si>
  <si>
    <t>BP2124M6C1</t>
  </si>
  <si>
    <t>BP2126M6C1</t>
  </si>
  <si>
    <t>BP2127M6C1</t>
  </si>
  <si>
    <t>BP2126M6D2</t>
  </si>
  <si>
    <t>BP2127M6D2</t>
  </si>
  <si>
    <t>BP2133M6C1</t>
  </si>
  <si>
    <t>BP2134M6C1</t>
  </si>
  <si>
    <t>BP2133M6D2</t>
  </si>
  <si>
    <t>BP2134M6D2</t>
  </si>
  <si>
    <t>BP2771M6D2</t>
  </si>
  <si>
    <t>BP2772M6D2</t>
  </si>
  <si>
    <t>BP2168M6C1</t>
  </si>
  <si>
    <t>BP2172M6D2</t>
  </si>
  <si>
    <t>BP2174M6D2</t>
  </si>
  <si>
    <t>BP9683M6C1</t>
  </si>
  <si>
    <t>BP3727M6C1</t>
  </si>
  <si>
    <t>BP9684M6C1</t>
  </si>
  <si>
    <t>BP9684M6D2</t>
  </si>
  <si>
    <t>BP3729M6D2</t>
  </si>
  <si>
    <t>BP9685M6D2</t>
  </si>
  <si>
    <t>BP3731M6D2</t>
  </si>
  <si>
    <t>BP2783M6D2</t>
  </si>
  <si>
    <t>BP2175M6C1</t>
  </si>
  <si>
    <t>BP3719M6C1</t>
  </si>
  <si>
    <t>BP2179M6C1</t>
  </si>
  <si>
    <t>BP2179M6D2</t>
  </si>
  <si>
    <t>BP3721M6D2</t>
  </si>
  <si>
    <t>BP2182M6D2</t>
  </si>
  <si>
    <t>BP3723M6D2</t>
  </si>
  <si>
    <t>BP2185M6D2</t>
  </si>
  <si>
    <t>BP9420M6I2 *</t>
  </si>
  <si>
    <t>MALLA ESTIRADA Post pintado Ral 9010 / Ral 9006 / Ral 9005 / Ral 9007</t>
  </si>
  <si>
    <t>Pedidos inferiores a 300m2, sobre costo de 200,00 € neto.</t>
  </si>
  <si>
    <t>1200x600</t>
  </si>
  <si>
    <t>BP3979M6A1</t>
  </si>
  <si>
    <t>RB35</t>
  </si>
  <si>
    <t>BP2071M6C1</t>
  </si>
  <si>
    <t>BP2071M6D2</t>
  </si>
  <si>
    <t>BP2080M6C1</t>
  </si>
  <si>
    <t>BP2087M6D2</t>
  </si>
  <si>
    <t>BPM300140E</t>
  </si>
  <si>
    <t>Pedido Mínimo</t>
  </si>
  <si>
    <t>de Suministro</t>
  </si>
  <si>
    <t>Alpha Negro Mate 9004</t>
  </si>
  <si>
    <t>Pallet</t>
  </si>
  <si>
    <t>Pedido Mínimo de</t>
  </si>
  <si>
    <t>Suministro</t>
  </si>
  <si>
    <t>Caja</t>
  </si>
  <si>
    <t>300 x 1800 x 40</t>
  </si>
  <si>
    <t>300 x 1200 x 40</t>
  </si>
  <si>
    <t>400 x 1200 x 40</t>
  </si>
  <si>
    <t>400 x 1800 x 40</t>
  </si>
  <si>
    <t>El precio no incluye los elementos de suspensión y está basado para 50 unidades.</t>
  </si>
  <si>
    <t>Thermatex  Bafle Acústico Element Blanco sin Marco</t>
  </si>
  <si>
    <t xml:space="preserve">Thermatex  Sonic Line Arc  </t>
  </si>
  <si>
    <t xml:space="preserve">Thermatex  Sonic Line Modern  </t>
  </si>
  <si>
    <t>Thermatex  Bafle Line BAN con Marco</t>
  </si>
  <si>
    <t>Thermatex Bafle Element sin Marco</t>
  </si>
  <si>
    <t xml:space="preserve">Thermatex Wallcoustic Line Modern </t>
  </si>
  <si>
    <t>Descarga de Fichas Técnicas:</t>
  </si>
  <si>
    <t>Downloads | Knauf Ceiling Solutions Documentation</t>
  </si>
  <si>
    <t>Blog:</t>
  </si>
  <si>
    <t>Blog | Knauf Ceiling Solutions Insights and Inspiration</t>
  </si>
  <si>
    <t>Imágenes de Proyectos:</t>
  </si>
  <si>
    <t>References (knaufceilingsolutions.com)</t>
  </si>
  <si>
    <t xml:space="preserve">Thermatex Alpha Hygena </t>
  </si>
  <si>
    <t>300 m2</t>
  </si>
  <si>
    <t>600 m2</t>
  </si>
  <si>
    <t>Consultar</t>
  </si>
  <si>
    <t>Clases de Expedición</t>
  </si>
  <si>
    <t>Disponibilidad entre 1 - 2 semanas</t>
  </si>
  <si>
    <t>Disponibilidad entre 2 - 3 semanas</t>
  </si>
  <si>
    <t>Disponibilidad entre 3 - 4 semanas</t>
  </si>
  <si>
    <t>Disponibilidad entre 4 - 6 semanas</t>
  </si>
  <si>
    <t>Disponibilidad entre 6 - 8 semanas</t>
  </si>
  <si>
    <t>Categorias y Clases de Expedición:</t>
  </si>
  <si>
    <t>La construcción impone cada día, tiempos más cortos en la ejecución de los diferentes trabajos y por lo tanto mayor rapidez en el suministro de los materiales.</t>
  </si>
  <si>
    <t>Para ello hemos incluido la información referente al tiempo de disponibilidad, no de entrega, de los materiales en fábrica teniendo en cuenta que se refiere para suministros que completen camión.</t>
  </si>
  <si>
    <t>De esta manera podrán, fácilmente, hacer un cálculo rápido de cuando deben enviar sus pedidos, además de poder informar a sus clientes acerca de los suministros.</t>
  </si>
  <si>
    <t>Alpha Marmol Verde</t>
  </si>
  <si>
    <t>Alpha Cobre</t>
  </si>
  <si>
    <t>Alpha Roble</t>
  </si>
  <si>
    <t>Alpha Latón</t>
  </si>
  <si>
    <t>Alpha Azul Acero</t>
  </si>
  <si>
    <t>Alpha Arena</t>
  </si>
  <si>
    <t>Alpha Hormigón</t>
  </si>
  <si>
    <t>Alpha Granito</t>
  </si>
  <si>
    <t>LISTA DE PRECIOS ABRIL 2023</t>
  </si>
  <si>
    <t>L04.2023C</t>
  </si>
  <si>
    <t xml:space="preserve">Thermatex Alpha </t>
  </si>
  <si>
    <t xml:space="preserve">Thermatex Acoustic </t>
  </si>
  <si>
    <t>1200x300x19</t>
  </si>
  <si>
    <t>Thermatex Alpha ONE</t>
  </si>
  <si>
    <t>Thermatex Acoustic dB 24 mm</t>
  </si>
  <si>
    <t>Thermatex Acoustic dB 30 mm</t>
  </si>
  <si>
    <t xml:space="preserve">Vector </t>
  </si>
  <si>
    <t>Thermatex Alpha HD 19mm</t>
  </si>
  <si>
    <t>Tegular  15-90</t>
  </si>
  <si>
    <t>Thermatex Alpha HD 30mm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</si>
</sst>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&quot;F&quot;_-;\-* #,##0.00\ &quot;F&quot;_-;_-* &quot;-&quot;??\ &quot;F&quot;_-;_-@_-"/>
  </numFmts>
  <fonts count="76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7.5"/>
      <color indexed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8"/>
      <color indexed="8"/>
      <name val="Impact"/>
      <family val="2"/>
    </font>
    <font>
      <b/>
      <sz val="26"/>
      <color indexed="18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8"/>
      <color indexed="18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20"/>
      <name val="Arial"/>
      <family val="2"/>
    </font>
    <font>
      <u/>
      <sz val="10"/>
      <name val="Arial"/>
      <family val="2"/>
    </font>
    <font>
      <sz val="24"/>
      <name val="Arial"/>
      <family val="2"/>
    </font>
    <font>
      <b/>
      <sz val="9"/>
      <color indexed="10"/>
      <name val="Arial"/>
      <family val="2"/>
    </font>
    <font>
      <b/>
      <sz val="18"/>
      <color indexed="10"/>
      <name val="Century Schoolbook"/>
      <family val="1"/>
    </font>
    <font>
      <u/>
      <sz val="14"/>
      <color indexed="12"/>
      <name val="Arial"/>
      <family val="2"/>
    </font>
    <font>
      <sz val="14"/>
      <name val="Arial"/>
      <family val="2"/>
    </font>
    <font>
      <sz val="10"/>
      <color indexed="10"/>
      <name val="Arial"/>
      <family val="2"/>
    </font>
    <font>
      <sz val="10"/>
      <name val="Arial Rounded MT Bold"/>
      <family val="2"/>
    </font>
    <font>
      <b/>
      <sz val="18"/>
      <color theme="5"/>
      <name val="Century Schoolbook"/>
      <family val="1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FF0000"/>
      <name val="Arial"/>
      <family val="2"/>
    </font>
    <font>
      <b/>
      <sz val="20"/>
      <color rgb="FFFF0000"/>
      <name val="Arial"/>
      <family val="2"/>
    </font>
    <font>
      <b/>
      <shadow/>
      <sz val="24"/>
      <color rgb="FF4F81BD"/>
      <name val="Calibri"/>
      <family val="2"/>
    </font>
    <font>
      <sz val="10"/>
      <color rgb="FF0070C0"/>
      <name val="Arial"/>
      <family val="2"/>
    </font>
    <font>
      <b/>
      <sz val="22"/>
      <name val="Arial Narrow"/>
      <family val="2"/>
    </font>
    <font>
      <b/>
      <i/>
      <sz val="14"/>
      <color rgb="FFFF0000"/>
      <name val="Arial Narrow"/>
      <family val="2"/>
    </font>
    <font>
      <b/>
      <i/>
      <sz val="14"/>
      <color rgb="FF0070C0"/>
      <name val="Arial"/>
      <family val="2"/>
    </font>
    <font>
      <b/>
      <sz val="16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28"/>
      <color rgb="FFFF0000"/>
      <name val="Arial"/>
      <family val="2"/>
    </font>
    <font>
      <b/>
      <sz val="10"/>
      <color rgb="FF0070C0"/>
      <name val="Arial"/>
      <family val="2"/>
    </font>
    <font>
      <b/>
      <sz val="26"/>
      <color rgb="FF0070C0"/>
      <name val="Arial"/>
      <family val="2"/>
    </font>
    <font>
      <b/>
      <u/>
      <sz val="16"/>
      <color rgb="FF0070C0"/>
      <name val="Century Schoolbook"/>
      <family val="1"/>
    </font>
    <font>
      <b/>
      <sz val="24"/>
      <color rgb="FF0070C0"/>
      <name val="Arial"/>
      <family val="2"/>
    </font>
    <font>
      <sz val="10"/>
      <name val="Arial"/>
      <family val="2"/>
      <charset val="238"/>
    </font>
    <font>
      <u/>
      <sz val="14"/>
      <name val="Arial"/>
      <family val="2"/>
    </font>
    <font>
      <i/>
      <sz val="16"/>
      <name val="Arial Rounded MT Bold"/>
      <family val="2"/>
    </font>
    <font>
      <b/>
      <sz val="28"/>
      <name val="Arial"/>
      <family val="2"/>
    </font>
    <font>
      <b/>
      <sz val="10"/>
      <color theme="1"/>
      <name val="Arial"/>
      <family val="2"/>
      <charset val="238"/>
    </font>
    <font>
      <i/>
      <sz val="10"/>
      <name val="Arial Narrow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36"/>
      <name val="Arial"/>
      <family val="2"/>
    </font>
    <font>
      <b/>
      <sz val="26"/>
      <name val="Arial"/>
      <family val="2"/>
    </font>
    <font>
      <sz val="18"/>
      <name val="Arial"/>
      <family val="2"/>
    </font>
    <font>
      <sz val="12"/>
      <name val="Arial"/>
      <family val="2"/>
      <charset val="238"/>
    </font>
    <font>
      <sz val="10"/>
      <color rgb="FF000000"/>
      <name val="Arial"/>
      <family val="2"/>
    </font>
    <font>
      <b/>
      <sz val="20"/>
      <color rgb="FFFF0000"/>
      <name val="Arial Black"/>
      <family val="2"/>
    </font>
    <font>
      <b/>
      <sz val="28"/>
      <color rgb="FF00B050"/>
      <name val="Arial"/>
      <family val="2"/>
    </font>
    <font>
      <b/>
      <sz val="28"/>
      <color rgb="FF00B0F0"/>
      <name val="Arial"/>
      <family val="2"/>
    </font>
    <font>
      <b/>
      <sz val="28"/>
      <color theme="9" tint="-0.249977111117893"/>
      <name val="Arial"/>
      <family val="2"/>
    </font>
    <font>
      <b/>
      <sz val="28"/>
      <color rgb="FFFF0000"/>
      <name val="Arial"/>
      <family val="2"/>
    </font>
    <font>
      <b/>
      <sz val="28"/>
      <color rgb="FF7030A0"/>
      <name val="Arial"/>
      <family val="2"/>
    </font>
    <font>
      <b/>
      <sz val="28"/>
      <color theme="1" tint="0.249977111117893"/>
      <name val="Arial"/>
      <family val="2"/>
    </font>
    <font>
      <b/>
      <sz val="28"/>
      <color rgb="FF002060"/>
      <name val="Arial"/>
      <family val="2"/>
    </font>
    <font>
      <b/>
      <u/>
      <sz val="14"/>
      <name val="Arial"/>
      <family val="2"/>
    </font>
    <font>
      <b/>
      <u/>
      <sz val="15"/>
      <color theme="1" tint="0.34998626667073579"/>
      <name val="Arial"/>
      <family val="2"/>
    </font>
    <font>
      <b/>
      <u/>
      <sz val="10"/>
      <color rgb="FFFF0000"/>
      <name val="Arial"/>
      <family val="2"/>
    </font>
    <font>
      <b/>
      <sz val="14"/>
      <name val="Arial Narrow"/>
      <family val="2"/>
    </font>
    <font>
      <b/>
      <sz val="28"/>
      <color rgb="FF0070C0"/>
      <name val="Arial"/>
      <family val="2"/>
    </font>
    <font>
      <b/>
      <i/>
      <sz val="10"/>
      <name val="Arial Narrow"/>
      <family val="2"/>
    </font>
    <font>
      <b/>
      <i/>
      <sz val="10"/>
      <name val="Arial"/>
      <family val="2"/>
    </font>
    <font>
      <sz val="16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4" tint="0.79998168889431442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</borders>
  <cellStyleXfs count="7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2" fillId="0" borderId="0"/>
    <xf numFmtId="0" fontId="53" fillId="0" borderId="0" applyNumberFormat="0" applyFill="0" applyBorder="0" applyAlignment="0" applyProtection="0"/>
    <xf numFmtId="0" fontId="52" fillId="0" borderId="0"/>
  </cellStyleXfs>
  <cellXfs count="517">
    <xf numFmtId="0" fontId="0" fillId="0" borderId="0" xfId="0"/>
    <xf numFmtId="0" fontId="0" fillId="0" borderId="0" xfId="0" applyFill="1" applyBorder="1"/>
    <xf numFmtId="0" fontId="10" fillId="0" borderId="0" xfId="0" applyFon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14" fillId="0" borderId="0" xfId="0" applyFont="1" applyAlignment="1">
      <alignment horizontal="center"/>
    </xf>
    <xf numFmtId="2" fontId="0" fillId="0" borderId="0" xfId="0" applyNumberFormat="1"/>
    <xf numFmtId="0" fontId="10" fillId="0" borderId="7" xfId="0" applyFont="1" applyFill="1" applyBorder="1" applyAlignment="1">
      <alignment horizontal="center" vertical="center"/>
    </xf>
    <xf numFmtId="0" fontId="0" fillId="0" borderId="0" xfId="0" applyBorder="1"/>
    <xf numFmtId="2" fontId="0" fillId="0" borderId="0" xfId="0" applyNumberFormat="1" applyAlignment="1">
      <alignment horizontal="center"/>
    </xf>
    <xf numFmtId="0" fontId="0" fillId="0" borderId="0" xfId="0" applyBorder="1" applyAlignment="1">
      <alignment horizontal="left"/>
    </xf>
    <xf numFmtId="0" fontId="16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15" fillId="0" borderId="0" xfId="0" applyFont="1"/>
    <xf numFmtId="0" fontId="15" fillId="0" borderId="0" xfId="0" applyFont="1" applyFill="1" applyBorder="1" applyAlignment="1">
      <alignment horizontal="left"/>
    </xf>
    <xf numFmtId="0" fontId="2" fillId="0" borderId="0" xfId="0" applyFont="1"/>
    <xf numFmtId="0" fontId="19" fillId="0" borderId="0" xfId="0" applyFont="1"/>
    <xf numFmtId="0" fontId="17" fillId="0" borderId="0" xfId="0" applyFont="1" applyBorder="1"/>
    <xf numFmtId="0" fontId="14" fillId="0" borderId="0" xfId="0" applyFont="1" applyAlignment="1">
      <alignment horizontal="left"/>
    </xf>
    <xf numFmtId="0" fontId="13" fillId="0" borderId="0" xfId="0" applyFont="1" applyBorder="1"/>
    <xf numFmtId="0" fontId="10" fillId="0" borderId="13" xfId="0" applyFont="1" applyBorder="1"/>
    <xf numFmtId="0" fontId="10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/>
    <xf numFmtId="0" fontId="21" fillId="0" borderId="0" xfId="0" applyFont="1" applyAlignment="1">
      <alignment horizontal="center"/>
    </xf>
    <xf numFmtId="0" fontId="21" fillId="0" borderId="0" xfId="0" applyFont="1"/>
    <xf numFmtId="0" fontId="10" fillId="0" borderId="0" xfId="0" applyFont="1" applyFill="1" applyBorder="1"/>
    <xf numFmtId="0" fontId="19" fillId="0" borderId="0" xfId="0" applyFont="1" applyBorder="1"/>
    <xf numFmtId="0" fontId="0" fillId="0" borderId="0" xfId="0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21" fillId="0" borderId="0" xfId="0" applyFont="1" applyProtection="1">
      <protection locked="0"/>
    </xf>
    <xf numFmtId="2" fontId="10" fillId="0" borderId="7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10" fillId="0" borderId="7" xfId="0" applyFont="1" applyFill="1" applyBorder="1" applyAlignment="1">
      <alignment horizontal="left" vertical="center"/>
    </xf>
    <xf numFmtId="0" fontId="0" fillId="0" borderId="7" xfId="0" applyFill="1" applyBorder="1" applyAlignment="1">
      <alignment horizontal="left"/>
    </xf>
    <xf numFmtId="2" fontId="2" fillId="0" borderId="7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7" xfId="0" applyFont="1" applyFill="1" applyBorder="1" applyAlignment="1">
      <alignment horizontal="center"/>
    </xf>
    <xf numFmtId="0" fontId="10" fillId="0" borderId="0" xfId="0" applyFont="1" applyFill="1" applyAlignment="1">
      <alignment horizontal="left"/>
    </xf>
    <xf numFmtId="0" fontId="10" fillId="0" borderId="12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2" fillId="0" borderId="7" xfId="0" applyFont="1" applyFill="1" applyBorder="1"/>
    <xf numFmtId="0" fontId="10" fillId="0" borderId="22" xfId="0" applyFont="1" applyFill="1" applyBorder="1" applyAlignment="1">
      <alignment horizontal="right"/>
    </xf>
    <xf numFmtId="0" fontId="10" fillId="0" borderId="23" xfId="0" applyFont="1" applyFill="1" applyBorder="1" applyAlignment="1">
      <alignment horizontal="left"/>
    </xf>
    <xf numFmtId="0" fontId="10" fillId="0" borderId="23" xfId="0" applyFont="1" applyFill="1" applyBorder="1" applyAlignment="1">
      <alignment horizontal="center"/>
    </xf>
    <xf numFmtId="0" fontId="10" fillId="0" borderId="9" xfId="0" applyFont="1" applyFill="1" applyBorder="1"/>
    <xf numFmtId="0" fontId="10" fillId="0" borderId="8" xfId="0" applyFont="1" applyFill="1" applyBorder="1" applyAlignment="1">
      <alignment horizontal="left"/>
    </xf>
    <xf numFmtId="0" fontId="10" fillId="0" borderId="8" xfId="0" applyFont="1" applyFill="1" applyBorder="1" applyAlignment="1">
      <alignment horizontal="center"/>
    </xf>
    <xf numFmtId="164" fontId="10" fillId="0" borderId="24" xfId="1" applyFont="1" applyFill="1" applyBorder="1"/>
    <xf numFmtId="0" fontId="10" fillId="0" borderId="12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vertical="center"/>
    </xf>
    <xf numFmtId="0" fontId="15" fillId="0" borderId="5" xfId="0" applyFont="1" applyFill="1" applyBorder="1" applyAlignment="1">
      <alignment horizontal="left" vertical="center"/>
    </xf>
    <xf numFmtId="0" fontId="15" fillId="0" borderId="5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left"/>
    </xf>
    <xf numFmtId="0" fontId="10" fillId="0" borderId="21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left"/>
    </xf>
    <xf numFmtId="0" fontId="10" fillId="0" borderId="24" xfId="0" applyFont="1" applyFill="1" applyBorder="1" applyAlignment="1">
      <alignment horizontal="left"/>
    </xf>
    <xf numFmtId="0" fontId="10" fillId="0" borderId="0" xfId="0" applyFont="1" applyFill="1" applyAlignment="1">
      <alignment horizontal="right"/>
    </xf>
    <xf numFmtId="0" fontId="13" fillId="0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left"/>
    </xf>
    <xf numFmtId="0" fontId="3" fillId="0" borderId="0" xfId="2" applyAlignment="1" applyProtection="1">
      <alignment horizontal="center"/>
    </xf>
    <xf numFmtId="0" fontId="24" fillId="0" borderId="0" xfId="2" applyFont="1" applyBorder="1" applyAlignment="1" applyProtection="1">
      <alignment horizontal="center"/>
    </xf>
    <xf numFmtId="0" fontId="24" fillId="0" borderId="0" xfId="2" applyFont="1" applyFill="1" applyBorder="1" applyAlignment="1" applyProtection="1">
      <alignment horizontal="center"/>
    </xf>
    <xf numFmtId="0" fontId="2" fillId="0" borderId="7" xfId="0" applyFont="1" applyFill="1" applyBorder="1" applyAlignment="1">
      <alignment horizontal="left"/>
    </xf>
    <xf numFmtId="9" fontId="28" fillId="4" borderId="0" xfId="0" applyNumberFormat="1" applyFont="1" applyFill="1" applyBorder="1" applyAlignment="1"/>
    <xf numFmtId="0" fontId="2" fillId="0" borderId="7" xfId="0" applyFont="1" applyFill="1" applyBorder="1" applyAlignment="1">
      <alignment horizontal="left" vertical="center"/>
    </xf>
    <xf numFmtId="0" fontId="30" fillId="0" borderId="0" xfId="0" applyFont="1" applyBorder="1"/>
    <xf numFmtId="0" fontId="31" fillId="0" borderId="0" xfId="0" applyFont="1"/>
    <xf numFmtId="0" fontId="33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0" fontId="2" fillId="0" borderId="0" xfId="3" applyAlignment="1">
      <alignment horizontal="center"/>
    </xf>
    <xf numFmtId="2" fontId="2" fillId="0" borderId="0" xfId="3" applyNumberFormat="1" applyAlignment="1">
      <alignment horizontal="center"/>
    </xf>
    <xf numFmtId="0" fontId="5" fillId="0" borderId="0" xfId="3" applyFont="1"/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34" fillId="0" borderId="0" xfId="0" applyFont="1"/>
    <xf numFmtId="2" fontId="1" fillId="0" borderId="0" xfId="3" applyNumberFormat="1" applyFont="1" applyAlignment="1">
      <alignment horizontal="center"/>
    </xf>
    <xf numFmtId="0" fontId="37" fillId="0" borderId="0" xfId="0" applyFont="1"/>
    <xf numFmtId="0" fontId="38" fillId="0" borderId="0" xfId="0" applyFont="1" applyAlignment="1">
      <alignment horizontal="center"/>
    </xf>
    <xf numFmtId="0" fontId="2" fillId="0" borderId="0" xfId="0" applyFont="1" applyFill="1"/>
    <xf numFmtId="0" fontId="39" fillId="0" borderId="0" xfId="0" applyFont="1" applyBorder="1" applyAlignment="1">
      <alignment horizontal="left"/>
    </xf>
    <xf numFmtId="0" fontId="10" fillId="0" borderId="19" xfId="0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32" fillId="0" borderId="0" xfId="3" applyFont="1" applyBorder="1" applyAlignment="1">
      <alignment horizontal="left"/>
    </xf>
    <xf numFmtId="0" fontId="2" fillId="0" borderId="7" xfId="0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 applyProtection="1">
      <alignment horizontal="center"/>
      <protection locked="0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5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26" xfId="0" applyFont="1" applyFill="1" applyBorder="1" applyAlignment="1" applyProtection="1">
      <alignment horizontal="center" vertical="center"/>
      <protection locked="0"/>
    </xf>
    <xf numFmtId="0" fontId="46" fillId="0" borderId="0" xfId="0" applyFont="1"/>
    <xf numFmtId="2" fontId="46" fillId="0" borderId="0" xfId="0" applyNumberFormat="1" applyFont="1"/>
    <xf numFmtId="2" fontId="46" fillId="0" borderId="0" xfId="0" applyNumberFormat="1" applyFont="1" applyBorder="1" applyProtection="1">
      <protection locked="0"/>
    </xf>
    <xf numFmtId="0" fontId="46" fillId="0" borderId="0" xfId="0" applyFont="1" applyFill="1"/>
    <xf numFmtId="0" fontId="46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2" fontId="46" fillId="0" borderId="0" xfId="0" applyNumberFormat="1" applyFont="1" applyAlignment="1">
      <alignment horizontal="center"/>
    </xf>
    <xf numFmtId="2" fontId="46" fillId="0" borderId="0" xfId="0" applyNumberFormat="1" applyFont="1" applyAlignment="1" applyProtection="1">
      <alignment horizontal="center"/>
      <protection locked="0"/>
    </xf>
    <xf numFmtId="0" fontId="46" fillId="0" borderId="7" xfId="0" applyFont="1" applyFill="1" applyBorder="1"/>
    <xf numFmtId="0" fontId="46" fillId="0" borderId="7" xfId="0" applyFont="1" applyFill="1" applyBorder="1" applyAlignment="1">
      <alignment horizontal="center"/>
    </xf>
    <xf numFmtId="0" fontId="46" fillId="0" borderId="0" xfId="0" applyFont="1" applyBorder="1" applyAlignment="1">
      <alignment horizontal="left"/>
    </xf>
    <xf numFmtId="0" fontId="46" fillId="0" borderId="0" xfId="0" applyFont="1" applyBorder="1" applyAlignment="1">
      <alignment horizontal="center"/>
    </xf>
    <xf numFmtId="0" fontId="46" fillId="0" borderId="0" xfId="0" applyFont="1" applyBorder="1"/>
    <xf numFmtId="2" fontId="46" fillId="0" borderId="0" xfId="0" applyNumberFormat="1" applyFont="1" applyProtection="1">
      <protection locked="0"/>
    </xf>
    <xf numFmtId="0" fontId="47" fillId="0" borderId="0" xfId="2" applyFont="1" applyAlignment="1" applyProtection="1">
      <alignment horizontal="center"/>
    </xf>
    <xf numFmtId="0" fontId="46" fillId="0" borderId="0" xfId="0" applyFont="1" applyFill="1" applyBorder="1"/>
    <xf numFmtId="0" fontId="46" fillId="0" borderId="0" xfId="0" applyFont="1" applyFill="1" applyBorder="1" applyAlignment="1">
      <alignment horizontal="center"/>
    </xf>
    <xf numFmtId="2" fontId="2" fillId="0" borderId="0" xfId="0" applyNumberFormat="1" applyFont="1"/>
    <xf numFmtId="2" fontId="2" fillId="0" borderId="0" xfId="0" applyNumberFormat="1" applyFont="1" applyProtection="1">
      <protection locked="0"/>
    </xf>
    <xf numFmtId="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Border="1"/>
    <xf numFmtId="0" fontId="1" fillId="0" borderId="0" xfId="0" applyFont="1" applyFill="1" applyBorder="1" applyAlignment="1">
      <alignment horizontal="left" vertical="center"/>
    </xf>
    <xf numFmtId="4" fontId="2" fillId="0" borderId="0" xfId="0" applyNumberFormat="1" applyFont="1" applyAlignment="1">
      <alignment horizontal="center"/>
    </xf>
    <xf numFmtId="0" fontId="2" fillId="0" borderId="0" xfId="0" applyFont="1" applyProtection="1">
      <protection locked="0"/>
    </xf>
    <xf numFmtId="0" fontId="13" fillId="0" borderId="0" xfId="0" applyFont="1" applyAlignment="1">
      <alignment horizontal="left"/>
    </xf>
    <xf numFmtId="0" fontId="13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/>
    </xf>
    <xf numFmtId="0" fontId="18" fillId="0" borderId="14" xfId="0" applyFont="1" applyFill="1" applyBorder="1"/>
    <xf numFmtId="2" fontId="34" fillId="0" borderId="0" xfId="0" applyNumberFormat="1" applyFont="1"/>
    <xf numFmtId="0" fontId="34" fillId="0" borderId="0" xfId="0" applyFont="1" applyAlignment="1">
      <alignment vertical="top"/>
    </xf>
    <xf numFmtId="2" fontId="34" fillId="0" borderId="0" xfId="0" applyNumberFormat="1" applyFont="1" applyFill="1" applyBorder="1" applyAlignment="1" applyProtection="1">
      <alignment horizontal="center"/>
      <protection locked="0"/>
    </xf>
    <xf numFmtId="0" fontId="13" fillId="0" borderId="0" xfId="0" applyFont="1" applyAlignment="1">
      <alignment vertical="center"/>
    </xf>
    <xf numFmtId="0" fontId="51" fillId="0" borderId="0" xfId="0" applyFont="1" applyFill="1" applyBorder="1" applyAlignment="1">
      <alignment horizontal="center" vertical="center"/>
    </xf>
    <xf numFmtId="2" fontId="51" fillId="0" borderId="0" xfId="0" applyNumberFormat="1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left"/>
    </xf>
    <xf numFmtId="0" fontId="46" fillId="0" borderId="20" xfId="0" applyFont="1" applyFill="1" applyBorder="1"/>
    <xf numFmtId="0" fontId="0" fillId="0" borderId="2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/>
    </xf>
    <xf numFmtId="0" fontId="46" fillId="0" borderId="16" xfId="0" applyFont="1" applyFill="1" applyBorder="1"/>
    <xf numFmtId="0" fontId="46" fillId="0" borderId="16" xfId="0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46" fillId="0" borderId="7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16" fillId="0" borderId="0" xfId="0" applyFont="1" applyFill="1" applyBorder="1" applyAlignment="1">
      <alignment horizontal="right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25" xfId="0" applyFont="1" applyFill="1" applyBorder="1" applyAlignment="1" applyProtection="1">
      <alignment horizontal="center" vertical="center"/>
      <protection locked="0"/>
    </xf>
    <xf numFmtId="0" fontId="1" fillId="3" borderId="5" xfId="0" applyFont="1" applyFill="1" applyBorder="1" applyAlignment="1">
      <alignment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26" xfId="0" applyFont="1" applyFill="1" applyBorder="1" applyAlignment="1" applyProtection="1">
      <alignment horizontal="center" vertical="center"/>
      <protection locked="0"/>
    </xf>
    <xf numFmtId="0" fontId="1" fillId="5" borderId="26" xfId="0" applyFont="1" applyFill="1" applyBorder="1" applyAlignment="1" applyProtection="1">
      <alignment horizontal="center" vertical="center"/>
      <protection locked="0"/>
    </xf>
    <xf numFmtId="2" fontId="1" fillId="0" borderId="0" xfId="0" applyNumberFormat="1" applyFont="1"/>
    <xf numFmtId="0" fontId="13" fillId="0" borderId="0" xfId="0" applyFont="1" applyBorder="1"/>
    <xf numFmtId="2" fontId="2" fillId="0" borderId="14" xfId="0" applyNumberFormat="1" applyFont="1" applyBorder="1" applyProtection="1">
      <protection locked="0"/>
    </xf>
    <xf numFmtId="2" fontId="2" fillId="0" borderId="0" xfId="0" applyNumberFormat="1" applyFont="1" applyBorder="1" applyProtection="1">
      <protection locked="0"/>
    </xf>
    <xf numFmtId="0" fontId="18" fillId="0" borderId="0" xfId="0" applyFont="1" applyBorder="1" applyAlignment="1">
      <alignment horizontal="center"/>
    </xf>
    <xf numFmtId="2" fontId="2" fillId="0" borderId="0" xfId="0" applyNumberFormat="1" applyFont="1" applyBorder="1"/>
    <xf numFmtId="4" fontId="2" fillId="0" borderId="0" xfId="0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0" borderId="0" xfId="0" applyNumberFormat="1" applyFont="1" applyAlignment="1" applyProtection="1">
      <alignment horizontal="center"/>
      <protection locked="0"/>
    </xf>
    <xf numFmtId="0" fontId="13" fillId="0" borderId="0" xfId="3" applyFont="1" applyBorder="1" applyAlignment="1">
      <alignment horizontal="left"/>
    </xf>
    <xf numFmtId="2" fontId="46" fillId="0" borderId="7" xfId="0" applyNumberFormat="1" applyFont="1" applyFill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1" fillId="5" borderId="25" xfId="0" applyFont="1" applyFill="1" applyBorder="1" applyAlignment="1" applyProtection="1">
      <alignment horizontal="center" vertical="center"/>
      <protection locked="0"/>
    </xf>
    <xf numFmtId="0" fontId="1" fillId="5" borderId="6" xfId="0" applyFont="1" applyFill="1" applyBorder="1" applyAlignment="1">
      <alignment horizontal="center" vertical="center"/>
    </xf>
    <xf numFmtId="4" fontId="21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center"/>
    </xf>
    <xf numFmtId="4" fontId="2" fillId="0" borderId="0" xfId="0" applyNumberFormat="1" applyFont="1" applyFill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2" fillId="0" borderId="13" xfId="0" applyFont="1" applyBorder="1"/>
    <xf numFmtId="0" fontId="1" fillId="0" borderId="0" xfId="0" applyFont="1" applyFill="1" applyAlignment="1">
      <alignment horizontal="center"/>
    </xf>
    <xf numFmtId="2" fontId="2" fillId="0" borderId="0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1" fillId="0" borderId="17" xfId="0" applyFont="1" applyBorder="1"/>
    <xf numFmtId="0" fontId="2" fillId="0" borderId="17" xfId="0" applyFont="1" applyFill="1" applyBorder="1" applyAlignment="1">
      <alignment horizontal="left" vertical="center"/>
    </xf>
    <xf numFmtId="0" fontId="16" fillId="0" borderId="17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46" fillId="0" borderId="20" xfId="0" applyFont="1" applyFill="1" applyBorder="1" applyAlignment="1">
      <alignment horizontal="center"/>
    </xf>
    <xf numFmtId="0" fontId="46" fillId="0" borderId="15" xfId="0" applyFont="1" applyFill="1" applyBorder="1" applyAlignment="1">
      <alignment horizontal="center"/>
    </xf>
    <xf numFmtId="0" fontId="46" fillId="0" borderId="11" xfId="0" applyFont="1" applyFill="1" applyBorder="1" applyAlignment="1">
      <alignment horizontal="center"/>
    </xf>
    <xf numFmtId="0" fontId="46" fillId="0" borderId="31" xfId="0" applyFont="1" applyFill="1" applyBorder="1" applyAlignment="1">
      <alignment horizontal="center"/>
    </xf>
    <xf numFmtId="0" fontId="41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/>
    </xf>
    <xf numFmtId="0" fontId="15" fillId="0" borderId="13" xfId="0" applyFont="1" applyFill="1" applyBorder="1" applyAlignment="1">
      <alignment vertical="center"/>
    </xf>
    <xf numFmtId="0" fontId="15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51" fillId="4" borderId="0" xfId="0" applyFont="1" applyFill="1" applyBorder="1" applyAlignment="1">
      <alignment horizontal="left" vertical="center"/>
    </xf>
    <xf numFmtId="2" fontId="2" fillId="0" borderId="0" xfId="0" applyNumberFormat="1" applyFont="1" applyFill="1" applyBorder="1"/>
    <xf numFmtId="2" fontId="2" fillId="0" borderId="0" xfId="0" applyNumberFormat="1" applyFont="1" applyFill="1" applyBorder="1" applyProtection="1">
      <protection locked="0"/>
    </xf>
    <xf numFmtId="2" fontId="2" fillId="0" borderId="0" xfId="0" applyNumberFormat="1" applyFont="1" applyFill="1"/>
    <xf numFmtId="2" fontId="2" fillId="0" borderId="0" xfId="0" applyNumberFormat="1" applyFont="1" applyFill="1" applyProtection="1">
      <protection locked="0"/>
    </xf>
    <xf numFmtId="0" fontId="1" fillId="0" borderId="7" xfId="0" applyFont="1" applyFill="1" applyBorder="1" applyAlignment="1">
      <alignment horizontal="center"/>
    </xf>
    <xf numFmtId="1" fontId="1" fillId="0" borderId="7" xfId="2" applyNumberFormat="1" applyFont="1" applyFill="1" applyBorder="1" applyAlignment="1" applyProtection="1">
      <alignment horizontal="center"/>
    </xf>
    <xf numFmtId="0" fontId="41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1" fontId="10" fillId="0" borderId="7" xfId="0" applyNumberFormat="1" applyFont="1" applyFill="1" applyBorder="1" applyAlignment="1">
      <alignment horizontal="center" vertical="center"/>
    </xf>
    <xf numFmtId="0" fontId="1" fillId="0" borderId="0" xfId="0" applyFont="1"/>
    <xf numFmtId="2" fontId="2" fillId="0" borderId="7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5" fillId="0" borderId="0" xfId="3" applyFont="1" applyAlignment="1">
      <alignment horizontal="center"/>
    </xf>
    <xf numFmtId="0" fontId="1" fillId="0" borderId="7" xfId="0" applyFont="1" applyBorder="1" applyAlignment="1">
      <alignment horizontal="center"/>
    </xf>
    <xf numFmtId="0" fontId="29" fillId="0" borderId="7" xfId="0" applyFont="1" applyBorder="1"/>
    <xf numFmtId="0" fontId="59" fillId="0" borderId="7" xfId="0" applyFont="1" applyFill="1" applyBorder="1" applyAlignment="1">
      <alignment horizontal="left"/>
    </xf>
    <xf numFmtId="0" fontId="0" fillId="4" borderId="0" xfId="0" applyFill="1"/>
    <xf numFmtId="0" fontId="4" fillId="4" borderId="0" xfId="0" applyFont="1" applyFill="1"/>
    <xf numFmtId="0" fontId="5" fillId="4" borderId="0" xfId="0" applyFont="1" applyFill="1" applyBorder="1"/>
    <xf numFmtId="0" fontId="0" fillId="4" borderId="0" xfId="0" applyFill="1" applyBorder="1"/>
    <xf numFmtId="0" fontId="6" fillId="4" borderId="0" xfId="0" applyFont="1" applyFill="1" applyBorder="1"/>
    <xf numFmtId="0" fontId="7" fillId="4" borderId="0" xfId="0" applyFont="1" applyFill="1"/>
    <xf numFmtId="0" fontId="8" fillId="4" borderId="0" xfId="0" applyFont="1" applyFill="1" applyBorder="1" applyAlignment="1">
      <alignment horizontal="centerContinuous"/>
    </xf>
    <xf numFmtId="0" fontId="0" fillId="4" borderId="0" xfId="0" applyFill="1" applyBorder="1" applyAlignment="1">
      <alignment horizontal="centerContinuous"/>
    </xf>
    <xf numFmtId="0" fontId="42" fillId="4" borderId="0" xfId="0" applyFont="1" applyFill="1" applyBorder="1" applyAlignment="1">
      <alignment horizontal="centerContinuous"/>
    </xf>
    <xf numFmtId="0" fontId="43" fillId="4" borderId="0" xfId="0" applyFont="1" applyFill="1" applyBorder="1" applyAlignment="1">
      <alignment horizontal="centerContinuous"/>
    </xf>
    <xf numFmtId="0" fontId="34" fillId="4" borderId="0" xfId="0" applyFont="1" applyFill="1"/>
    <xf numFmtId="0" fontId="43" fillId="4" borderId="0" xfId="0" applyFont="1" applyFill="1"/>
    <xf numFmtId="0" fontId="44" fillId="4" borderId="0" xfId="0" applyFont="1" applyFill="1"/>
    <xf numFmtId="0" fontId="45" fillId="4" borderId="0" xfId="0" applyFont="1" applyFill="1" applyAlignment="1"/>
    <xf numFmtId="0" fontId="45" fillId="4" borderId="0" xfId="0" applyFont="1" applyFill="1" applyAlignment="1">
      <alignment horizontal="right"/>
    </xf>
    <xf numFmtId="0" fontId="4" fillId="4" borderId="0" xfId="0" applyFont="1" applyFill="1" applyBorder="1" applyAlignment="1">
      <alignment horizontal="centerContinuous"/>
    </xf>
    <xf numFmtId="0" fontId="11" fillId="4" borderId="0" xfId="0" applyFont="1" applyFill="1" applyBorder="1"/>
    <xf numFmtId="0" fontId="48" fillId="4" borderId="0" xfId="0" applyFont="1" applyFill="1"/>
    <xf numFmtId="0" fontId="27" fillId="4" borderId="0" xfId="0" applyFont="1" applyFill="1"/>
    <xf numFmtId="0" fontId="3" fillId="4" borderId="0" xfId="2" applyFill="1" applyBorder="1" applyAlignment="1" applyProtection="1"/>
    <xf numFmtId="0" fontId="55" fillId="4" borderId="0" xfId="0" applyFont="1" applyFill="1" applyBorder="1"/>
    <xf numFmtId="0" fontId="0" fillId="4" borderId="0" xfId="0" applyFill="1" applyBorder="1" applyAlignment="1"/>
    <xf numFmtId="0" fontId="20" fillId="4" borderId="0" xfId="0" applyFont="1" applyFill="1" applyBorder="1" applyAlignment="1"/>
    <xf numFmtId="0" fontId="4" fillId="4" borderId="0" xfId="2" applyFont="1" applyFill="1" applyBorder="1" applyAlignment="1" applyProtection="1">
      <alignment horizontal="center"/>
    </xf>
    <xf numFmtId="0" fontId="2" fillId="4" borderId="0" xfId="0" applyFont="1" applyFill="1"/>
    <xf numFmtId="0" fontId="0" fillId="4" borderId="0" xfId="0" applyFill="1" applyBorder="1" applyAlignment="1">
      <alignment horizontal="center"/>
    </xf>
    <xf numFmtId="0" fontId="6" fillId="4" borderId="0" xfId="2" applyFont="1" applyFill="1" applyBorder="1" applyAlignment="1" applyProtection="1">
      <alignment horizontal="right"/>
    </xf>
    <xf numFmtId="0" fontId="11" fillId="4" borderId="0" xfId="0" applyFont="1" applyFill="1" applyAlignment="1">
      <alignment horizontal="left"/>
    </xf>
    <xf numFmtId="0" fontId="9" fillId="4" borderId="0" xfId="0" applyFont="1" applyFill="1" applyAlignment="1">
      <alignment horizontal="center"/>
    </xf>
    <xf numFmtId="0" fontId="12" fillId="4" borderId="0" xfId="0" applyFont="1" applyFill="1"/>
    <xf numFmtId="0" fontId="6" fillId="4" borderId="0" xfId="0" applyFont="1" applyFill="1" applyBorder="1" applyAlignment="1">
      <alignment horizontal="right"/>
    </xf>
    <xf numFmtId="2" fontId="4" fillId="4" borderId="0" xfId="2" applyNumberFormat="1" applyFont="1" applyFill="1" applyBorder="1" applyAlignment="1" applyProtection="1">
      <alignment horizontal="center"/>
    </xf>
    <xf numFmtId="9" fontId="23" fillId="4" borderId="0" xfId="0" applyNumberFormat="1" applyFont="1" applyFill="1" applyBorder="1" applyAlignment="1"/>
    <xf numFmtId="0" fontId="25" fillId="4" borderId="0" xfId="0" applyFont="1" applyFill="1"/>
    <xf numFmtId="0" fontId="46" fillId="4" borderId="0" xfId="0" applyFont="1" applyFill="1" applyAlignment="1">
      <alignment horizontal="right"/>
    </xf>
    <xf numFmtId="0" fontId="6" fillId="4" borderId="0" xfId="2" applyFont="1" applyFill="1" applyBorder="1" applyAlignment="1" applyProtection="1">
      <alignment horizontal="left"/>
    </xf>
    <xf numFmtId="0" fontId="2" fillId="4" borderId="0" xfId="0" applyFont="1" applyFill="1" applyBorder="1"/>
    <xf numFmtId="9" fontId="60" fillId="4" borderId="33" xfId="0" applyNumberFormat="1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56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46" fillId="0" borderId="17" xfId="0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2" fontId="2" fillId="0" borderId="7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" fontId="58" fillId="4" borderId="0" xfId="0" applyNumberFormat="1" applyFont="1" applyFill="1" applyAlignment="1">
      <alignment horizontal="right"/>
    </xf>
    <xf numFmtId="49" fontId="46" fillId="4" borderId="0" xfId="0" applyNumberFormat="1" applyFont="1" applyFill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vertical="center"/>
    </xf>
    <xf numFmtId="0" fontId="1" fillId="5" borderId="5" xfId="0" applyFont="1" applyFill="1" applyBorder="1" applyAlignment="1">
      <alignment horizontal="center" vertical="center"/>
    </xf>
    <xf numFmtId="0" fontId="65" fillId="0" borderId="0" xfId="0" applyFont="1" applyAlignment="1"/>
    <xf numFmtId="0" fontId="1" fillId="7" borderId="1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7" borderId="25" xfId="0" applyFont="1" applyFill="1" applyBorder="1" applyAlignment="1" applyProtection="1">
      <alignment horizontal="center" vertical="center"/>
      <protection locked="0"/>
    </xf>
    <xf numFmtId="0" fontId="1" fillId="7" borderId="4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vertical="center"/>
    </xf>
    <xf numFmtId="0" fontId="1" fillId="7" borderId="5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1" fillId="7" borderId="26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>
      <alignment horizontal="left"/>
    </xf>
    <xf numFmtId="0" fontId="1" fillId="8" borderId="20" xfId="0" applyFont="1" applyFill="1" applyBorder="1" applyAlignment="1">
      <alignment horizontal="center" vertical="center"/>
    </xf>
    <xf numFmtId="0" fontId="1" fillId="8" borderId="20" xfId="0" applyFont="1" applyFill="1" applyBorder="1" applyAlignment="1" applyProtection="1">
      <alignment horizontal="center" vertical="center"/>
      <protection locked="0"/>
    </xf>
    <xf numFmtId="0" fontId="1" fillId="8" borderId="18" xfId="0" applyFont="1" applyFill="1" applyBorder="1" applyAlignment="1">
      <alignment horizontal="center" vertical="center"/>
    </xf>
    <xf numFmtId="0" fontId="1" fillId="8" borderId="18" xfId="0" applyFont="1" applyFill="1" applyBorder="1" applyAlignment="1">
      <alignment vertical="center"/>
    </xf>
    <xf numFmtId="0" fontId="1" fillId="8" borderId="18" xfId="0" applyFont="1" applyFill="1" applyBorder="1" applyAlignment="1" applyProtection="1">
      <alignment horizontal="center" vertical="center"/>
      <protection locked="0"/>
    </xf>
    <xf numFmtId="0" fontId="1" fillId="5" borderId="20" xfId="0" applyFont="1" applyFill="1" applyBorder="1" applyAlignment="1">
      <alignment horizontal="center" vertical="center"/>
    </xf>
    <xf numFmtId="0" fontId="1" fillId="5" borderId="20" xfId="0" applyFont="1" applyFill="1" applyBorder="1" applyAlignment="1" applyProtection="1">
      <alignment horizontal="center" vertical="center"/>
      <protection locked="0"/>
    </xf>
    <xf numFmtId="0" fontId="1" fillId="5" borderId="18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vertical="center"/>
    </xf>
    <xf numFmtId="0" fontId="1" fillId="5" borderId="18" xfId="0" applyFont="1" applyFill="1" applyBorder="1" applyAlignment="1" applyProtection="1">
      <alignment horizontal="center" vertical="center"/>
      <protection locked="0"/>
    </xf>
    <xf numFmtId="0" fontId="1" fillId="6" borderId="20" xfId="0" applyFont="1" applyFill="1" applyBorder="1" applyAlignment="1">
      <alignment horizontal="center" vertical="center"/>
    </xf>
    <xf numFmtId="0" fontId="1" fillId="6" borderId="20" xfId="0" applyFont="1" applyFill="1" applyBorder="1" applyAlignment="1" applyProtection="1">
      <alignment horizontal="center" vertical="center"/>
      <protection locked="0"/>
    </xf>
    <xf numFmtId="0" fontId="1" fillId="6" borderId="18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vertical="center"/>
    </xf>
    <xf numFmtId="0" fontId="1" fillId="6" borderId="18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>
      <alignment vertical="center"/>
    </xf>
    <xf numFmtId="0" fontId="2" fillId="0" borderId="0" xfId="0" applyFont="1" applyBorder="1" applyAlignment="1">
      <alignment horizontal="left"/>
    </xf>
    <xf numFmtId="0" fontId="1" fillId="9" borderId="20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vertical="center"/>
    </xf>
    <xf numFmtId="0" fontId="1" fillId="4" borderId="19" xfId="3" applyFont="1" applyFill="1" applyBorder="1" applyAlignment="1">
      <alignment horizontal="center" vertical="center"/>
    </xf>
    <xf numFmtId="0" fontId="2" fillId="4" borderId="7" xfId="3" applyFill="1" applyBorder="1" applyAlignment="1">
      <alignment vertical="center"/>
    </xf>
    <xf numFmtId="0" fontId="2" fillId="4" borderId="19" xfId="3" applyFill="1" applyBorder="1" applyAlignment="1">
      <alignment vertical="center" wrapText="1"/>
    </xf>
    <xf numFmtId="0" fontId="2" fillId="4" borderId="7" xfId="3" applyFill="1" applyBorder="1" applyAlignment="1">
      <alignment horizontal="center" vertical="center"/>
    </xf>
    <xf numFmtId="2" fontId="2" fillId="4" borderId="7" xfId="3" applyNumberFormat="1" applyFill="1" applyBorder="1" applyAlignment="1">
      <alignment horizontal="center" vertical="center"/>
    </xf>
    <xf numFmtId="0" fontId="2" fillId="4" borderId="7" xfId="0" applyFont="1" applyFill="1" applyBorder="1"/>
    <xf numFmtId="0" fontId="2" fillId="4" borderId="7" xfId="0" applyFont="1" applyFill="1" applyBorder="1" applyAlignment="1">
      <alignment horizontal="center"/>
    </xf>
    <xf numFmtId="0" fontId="2" fillId="4" borderId="7" xfId="3" applyFill="1" applyBorder="1" applyAlignment="1">
      <alignment horizontal="center"/>
    </xf>
    <xf numFmtId="1" fontId="2" fillId="4" borderId="7" xfId="3" applyNumberFormat="1" applyFill="1" applyBorder="1" applyAlignment="1">
      <alignment horizontal="center"/>
    </xf>
    <xf numFmtId="0" fontId="2" fillId="4" borderId="7" xfId="0" applyFont="1" applyFill="1" applyBorder="1" applyAlignment="1">
      <alignment horizontal="center" vertical="center"/>
    </xf>
    <xf numFmtId="1" fontId="2" fillId="4" borderId="7" xfId="3" applyNumberForma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49" fontId="16" fillId="4" borderId="0" xfId="2" applyNumberFormat="1" applyFont="1" applyFill="1" applyBorder="1" applyAlignment="1" applyProtection="1"/>
    <xf numFmtId="0" fontId="1" fillId="9" borderId="20" xfId="0" applyFont="1" applyFill="1" applyBorder="1" applyAlignment="1" applyProtection="1">
      <alignment horizontal="center" vertical="center"/>
      <protection locked="0"/>
    </xf>
    <xf numFmtId="0" fontId="1" fillId="9" borderId="18" xfId="0" applyFont="1" applyFill="1" applyBorder="1" applyAlignment="1">
      <alignment horizontal="center" vertical="center"/>
    </xf>
    <xf numFmtId="0" fontId="1" fillId="9" borderId="18" xfId="0" applyFont="1" applyFill="1" applyBorder="1" applyAlignment="1" applyProtection="1">
      <alignment horizontal="center" vertical="center"/>
      <protection locked="0"/>
    </xf>
    <xf numFmtId="0" fontId="11" fillId="0" borderId="0" xfId="0" applyFont="1"/>
    <xf numFmtId="0" fontId="68" fillId="0" borderId="0" xfId="0" applyFont="1"/>
    <xf numFmtId="0" fontId="2" fillId="0" borderId="19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69" fillId="0" borderId="0" xfId="0" applyFont="1" applyAlignment="1">
      <alignment vertical="center"/>
    </xf>
    <xf numFmtId="4" fontId="0" fillId="0" borderId="0" xfId="0" applyNumberFormat="1"/>
    <xf numFmtId="2" fontId="2" fillId="0" borderId="7" xfId="0" applyNumberFormat="1" applyFont="1" applyBorder="1" applyAlignment="1">
      <alignment horizontal="center"/>
    </xf>
    <xf numFmtId="2" fontId="34" fillId="0" borderId="0" xfId="0" applyNumberFormat="1" applyFont="1" applyAlignment="1">
      <alignment horizontal="center"/>
    </xf>
    <xf numFmtId="0" fontId="51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6" fillId="0" borderId="0" xfId="3" applyFont="1" applyAlignment="1">
      <alignment horizontal="left"/>
    </xf>
    <xf numFmtId="0" fontId="32" fillId="0" borderId="0" xfId="3" applyFont="1" applyAlignment="1">
      <alignment horizontal="left"/>
    </xf>
    <xf numFmtId="0" fontId="13" fillId="0" borderId="0" xfId="3" applyFont="1"/>
    <xf numFmtId="0" fontId="2" fillId="0" borderId="0" xfId="3"/>
    <xf numFmtId="0" fontId="1" fillId="0" borderId="19" xfId="3" applyFont="1" applyBorder="1" applyAlignment="1">
      <alignment horizontal="center" vertical="center"/>
    </xf>
    <xf numFmtId="0" fontId="2" fillId="0" borderId="7" xfId="3" applyBorder="1" applyAlignment="1">
      <alignment vertical="center"/>
    </xf>
    <xf numFmtId="0" fontId="2" fillId="0" borderId="7" xfId="0" applyFont="1" applyBorder="1"/>
    <xf numFmtId="0" fontId="2" fillId="0" borderId="7" xfId="0" applyFont="1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0" fontId="13" fillId="0" borderId="0" xfId="3" applyFont="1" applyAlignment="1">
      <alignment horizontal="left"/>
    </xf>
    <xf numFmtId="0" fontId="2" fillId="0" borderId="0" xfId="3" applyAlignment="1">
      <alignment wrapText="1"/>
    </xf>
    <xf numFmtId="0" fontId="2" fillId="0" borderId="7" xfId="3" applyBorder="1" applyAlignment="1">
      <alignment horizontal="center"/>
    </xf>
    <xf numFmtId="0" fontId="2" fillId="0" borderId="7" xfId="3" applyBorder="1" applyAlignment="1">
      <alignment horizontal="center" wrapText="1"/>
    </xf>
    <xf numFmtId="2" fontId="2" fillId="0" borderId="7" xfId="3" applyNumberFormat="1" applyBorder="1" applyAlignment="1">
      <alignment horizontal="center"/>
    </xf>
    <xf numFmtId="2" fontId="2" fillId="0" borderId="7" xfId="3" applyNumberFormat="1" applyBorder="1" applyAlignment="1">
      <alignment horizontal="center" vertical="center"/>
    </xf>
    <xf numFmtId="0" fontId="1" fillId="0" borderId="7" xfId="3" applyFont="1" applyBorder="1" applyAlignment="1">
      <alignment horizontal="center" vertical="center"/>
    </xf>
    <xf numFmtId="0" fontId="2" fillId="0" borderId="7" xfId="3" applyBorder="1" applyAlignment="1">
      <alignment horizontal="center" vertical="center"/>
    </xf>
    <xf numFmtId="0" fontId="2" fillId="0" borderId="35" xfId="0" applyFont="1" applyBorder="1" applyAlignment="1">
      <alignment vertical="center"/>
    </xf>
    <xf numFmtId="0" fontId="1" fillId="0" borderId="0" xfId="3" applyFont="1" applyAlignment="1">
      <alignment horizontal="center" vertic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2" fontId="2" fillId="0" borderId="0" xfId="3" applyNumberFormat="1" applyAlignment="1">
      <alignment horizontal="center" vertical="center"/>
    </xf>
    <xf numFmtId="0" fontId="1" fillId="0" borderId="0" xfId="3" applyFont="1" applyAlignment="1">
      <alignment vertical="center"/>
    </xf>
    <xf numFmtId="2" fontId="1" fillId="0" borderId="0" xfId="3" applyNumberFormat="1" applyFont="1" applyAlignment="1">
      <alignment horizontal="center" vertical="center"/>
    </xf>
    <xf numFmtId="0" fontId="2" fillId="0" borderId="7" xfId="3" applyBorder="1" applyAlignment="1">
      <alignment horizontal="left"/>
    </xf>
    <xf numFmtId="0" fontId="2" fillId="0" borderId="7" xfId="3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3" fillId="0" borderId="0" xfId="0" applyFont="1"/>
    <xf numFmtId="0" fontId="2" fillId="0" borderId="0" xfId="3" applyAlignment="1">
      <alignment horizontal="center" vertical="top"/>
    </xf>
    <xf numFmtId="0" fontId="2" fillId="0" borderId="0" xfId="3" applyAlignment="1">
      <alignment vertical="top"/>
    </xf>
    <xf numFmtId="0" fontId="2" fillId="0" borderId="0" xfId="0" applyFont="1" applyAlignment="1">
      <alignment vertical="top" wrapText="1"/>
    </xf>
    <xf numFmtId="2" fontId="2" fillId="0" borderId="0" xfId="3" applyNumberFormat="1" applyAlignment="1">
      <alignment horizontal="center" vertical="top"/>
    </xf>
    <xf numFmtId="0" fontId="1" fillId="0" borderId="32" xfId="3" applyFont="1" applyBorder="1" applyAlignment="1">
      <alignment horizontal="center" vertical="center"/>
    </xf>
    <xf numFmtId="0" fontId="39" fillId="0" borderId="0" xfId="3" applyFont="1"/>
    <xf numFmtId="0" fontId="40" fillId="0" borderId="0" xfId="0" applyFont="1"/>
    <xf numFmtId="0" fontId="39" fillId="0" borderId="0" xfId="3" applyFont="1" applyAlignment="1">
      <alignment horizontal="center" vertical="center"/>
    </xf>
    <xf numFmtId="2" fontId="39" fillId="0" borderId="0" xfId="3" applyNumberFormat="1" applyFont="1" applyAlignment="1">
      <alignment horizontal="center" vertical="center"/>
    </xf>
    <xf numFmtId="0" fontId="2" fillId="0" borderId="7" xfId="0" applyFont="1" applyBorder="1" applyAlignment="1">
      <alignment horizontal="center"/>
    </xf>
    <xf numFmtId="1" fontId="2" fillId="0" borderId="7" xfId="3" applyNumberFormat="1" applyBorder="1" applyAlignment="1">
      <alignment horizontal="center"/>
    </xf>
    <xf numFmtId="0" fontId="1" fillId="0" borderId="0" xfId="0" applyFont="1" applyAlignment="1">
      <alignment horizontal="center" vertical="center"/>
    </xf>
    <xf numFmtId="1" fontId="2" fillId="0" borderId="0" xfId="3" applyNumberFormat="1" applyAlignment="1">
      <alignment horizontal="center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vertical="top"/>
    </xf>
    <xf numFmtId="1" fontId="29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54" fillId="0" borderId="7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/>
    </xf>
    <xf numFmtId="0" fontId="32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26" fillId="0" borderId="0" xfId="3" applyFont="1"/>
    <xf numFmtId="1" fontId="1" fillId="0" borderId="7" xfId="2" applyNumberFormat="1" applyFont="1" applyFill="1" applyBorder="1" applyAlignment="1" applyProtection="1">
      <alignment horizontal="center" vertical="center"/>
    </xf>
    <xf numFmtId="1" fontId="2" fillId="0" borderId="7" xfId="3" applyNumberFormat="1" applyBorder="1" applyAlignment="1">
      <alignment horizontal="center" vertical="center"/>
    </xf>
    <xf numFmtId="0" fontId="29" fillId="0" borderId="7" xfId="3" applyFont="1" applyBorder="1" applyAlignment="1">
      <alignment horizontal="center" vertical="center"/>
    </xf>
    <xf numFmtId="0" fontId="29" fillId="0" borderId="7" xfId="0" applyFont="1" applyBorder="1" applyAlignment="1">
      <alignment vertical="center"/>
    </xf>
    <xf numFmtId="0" fontId="29" fillId="0" borderId="7" xfId="3" applyFont="1" applyBorder="1" applyAlignment="1">
      <alignment horizontal="center"/>
    </xf>
    <xf numFmtId="0" fontId="6" fillId="0" borderId="0" xfId="3" applyFont="1"/>
    <xf numFmtId="0" fontId="46" fillId="0" borderId="7" xfId="3" applyFont="1" applyBorder="1" applyAlignment="1">
      <alignment horizontal="left" vertical="center"/>
    </xf>
    <xf numFmtId="0" fontId="46" fillId="0" borderId="7" xfId="3" applyFont="1" applyBorder="1" applyAlignment="1">
      <alignment vertical="center"/>
    </xf>
    <xf numFmtId="0" fontId="46" fillId="0" borderId="7" xfId="3" applyFont="1" applyBorder="1" applyAlignment="1">
      <alignment horizontal="center" vertical="center"/>
    </xf>
    <xf numFmtId="2" fontId="46" fillId="0" borderId="7" xfId="3" applyNumberFormat="1" applyFont="1" applyBorder="1" applyAlignment="1">
      <alignment horizontal="center" vertical="center"/>
    </xf>
    <xf numFmtId="0" fontId="1" fillId="0" borderId="7" xfId="3" applyFont="1" applyBorder="1" applyAlignment="1">
      <alignment horizontal="center"/>
    </xf>
    <xf numFmtId="0" fontId="2" fillId="0" borderId="7" xfId="3" applyBorder="1"/>
    <xf numFmtId="2" fontId="1" fillId="0" borderId="7" xfId="3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46" fillId="0" borderId="7" xfId="0" applyFont="1" applyBorder="1" applyAlignment="1">
      <alignment horizontal="center"/>
    </xf>
    <xf numFmtId="0" fontId="39" fillId="0" borderId="0" xfId="0" applyFont="1" applyBorder="1" applyAlignment="1">
      <alignment horizontal="left"/>
    </xf>
    <xf numFmtId="0" fontId="0" fillId="0" borderId="16" xfId="0" applyFill="1" applyBorder="1" applyAlignment="1">
      <alignment horizontal="center"/>
    </xf>
    <xf numFmtId="0" fontId="29" fillId="4" borderId="7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19" xfId="0" applyFont="1" applyFill="1" applyBorder="1" applyAlignment="1">
      <alignment horizontal="left" vertical="center"/>
    </xf>
    <xf numFmtId="0" fontId="30" fillId="0" borderId="0" xfId="0" applyFont="1"/>
    <xf numFmtId="0" fontId="24" fillId="0" borderId="0" xfId="2" applyFont="1" applyAlignment="1" applyProtection="1"/>
    <xf numFmtId="0" fontId="2" fillId="0" borderId="0" xfId="0" applyFont="1" applyBorder="1" applyAlignment="1">
      <alignment horizontal="left" vertical="center"/>
    </xf>
    <xf numFmtId="2" fontId="2" fillId="0" borderId="0" xfId="0" applyNumberFormat="1" applyFont="1" applyBorder="1" applyAlignment="1" applyProtection="1">
      <alignment horizontal="center"/>
      <protection locked="0"/>
    </xf>
    <xf numFmtId="0" fontId="70" fillId="4" borderId="0" xfId="0" applyFont="1" applyFill="1" applyAlignment="1">
      <alignment vertical="center"/>
    </xf>
    <xf numFmtId="0" fontId="2" fillId="0" borderId="7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6" fillId="4" borderId="0" xfId="0" applyFont="1" applyFill="1"/>
    <xf numFmtId="0" fontId="57" fillId="4" borderId="0" xfId="0" applyFont="1" applyFill="1"/>
    <xf numFmtId="0" fontId="71" fillId="11" borderId="37" xfId="0" quotePrefix="1" applyFont="1" applyFill="1" applyBorder="1" applyAlignment="1">
      <alignment horizontal="center" vertical="center"/>
    </xf>
    <xf numFmtId="0" fontId="71" fillId="11" borderId="38" xfId="0" applyFont="1" applyFill="1" applyBorder="1" applyAlignment="1">
      <alignment horizontal="left" vertical="center"/>
    </xf>
    <xf numFmtId="0" fontId="71" fillId="10" borderId="39" xfId="0" applyFont="1" applyFill="1" applyBorder="1" applyAlignment="1">
      <alignment horizontal="center" vertical="center"/>
    </xf>
    <xf numFmtId="0" fontId="71" fillId="10" borderId="27" xfId="0" applyFont="1" applyFill="1" applyBorder="1" applyAlignment="1">
      <alignment horizontal="left" vertical="center"/>
    </xf>
    <xf numFmtId="0" fontId="71" fillId="3" borderId="39" xfId="0" applyFont="1" applyFill="1" applyBorder="1" applyAlignment="1">
      <alignment horizontal="center" vertical="center"/>
    </xf>
    <xf numFmtId="0" fontId="71" fillId="3" borderId="40" xfId="0" applyFont="1" applyFill="1" applyBorder="1" applyAlignment="1">
      <alignment horizontal="left" vertical="center"/>
    </xf>
    <xf numFmtId="0" fontId="71" fillId="3" borderId="27" xfId="0" applyFont="1" applyFill="1" applyBorder="1" applyAlignment="1">
      <alignment horizontal="left" vertical="center"/>
    </xf>
    <xf numFmtId="0" fontId="71" fillId="6" borderId="41" xfId="0" applyFont="1" applyFill="1" applyBorder="1" applyAlignment="1">
      <alignment horizontal="center" vertical="center"/>
    </xf>
    <xf numFmtId="0" fontId="71" fillId="6" borderId="42" xfId="0" applyFont="1" applyFill="1" applyBorder="1" applyAlignment="1">
      <alignment horizontal="left" vertical="center"/>
    </xf>
    <xf numFmtId="0" fontId="71" fillId="6" borderId="28" xfId="0" applyFont="1" applyFill="1" applyBorder="1" applyAlignment="1">
      <alignment horizontal="left" vertical="center"/>
    </xf>
    <xf numFmtId="0" fontId="71" fillId="12" borderId="41" xfId="0" applyFont="1" applyFill="1" applyBorder="1" applyAlignment="1">
      <alignment horizontal="center" vertical="center"/>
    </xf>
    <xf numFmtId="0" fontId="71" fillId="12" borderId="42" xfId="0" applyFont="1" applyFill="1" applyBorder="1" applyAlignment="1">
      <alignment horizontal="left" vertical="center"/>
    </xf>
    <xf numFmtId="0" fontId="71" fillId="12" borderId="28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left"/>
    </xf>
    <xf numFmtId="0" fontId="0" fillId="0" borderId="16" xfId="0" applyFill="1" applyBorder="1" applyAlignment="1">
      <alignment horizontal="center"/>
    </xf>
    <xf numFmtId="2" fontId="10" fillId="0" borderId="7" xfId="0" applyNumberFormat="1" applyFont="1" applyFill="1" applyBorder="1" applyAlignment="1">
      <alignment horizontal="center"/>
    </xf>
    <xf numFmtId="4" fontId="2" fillId="4" borderId="7" xfId="3" applyNumberFormat="1" applyFill="1" applyBorder="1" applyAlignment="1">
      <alignment horizontal="center" vertical="center"/>
    </xf>
    <xf numFmtId="0" fontId="59" fillId="0" borderId="7" xfId="0" applyFont="1" applyBorder="1" applyAlignment="1">
      <alignment horizontal="left"/>
    </xf>
    <xf numFmtId="2" fontId="1" fillId="0" borderId="7" xfId="0" applyNumberFormat="1" applyFont="1" applyBorder="1" applyAlignment="1">
      <alignment horizontal="center"/>
    </xf>
    <xf numFmtId="2" fontId="1" fillId="13" borderId="19" xfId="0" applyNumberFormat="1" applyFont="1" applyFill="1" applyBorder="1" applyAlignment="1" applyProtection="1">
      <alignment horizontal="center"/>
      <protection locked="0"/>
    </xf>
    <xf numFmtId="2" fontId="1" fillId="0" borderId="18" xfId="0" applyNumberFormat="1" applyFont="1" applyBorder="1" applyAlignment="1">
      <alignment horizontal="center"/>
    </xf>
    <xf numFmtId="4" fontId="1" fillId="0" borderId="7" xfId="0" applyNumberFormat="1" applyFont="1" applyBorder="1" applyAlignment="1">
      <alignment horizontal="center"/>
    </xf>
    <xf numFmtId="4" fontId="1" fillId="0" borderId="7" xfId="0" applyNumberFormat="1" applyFont="1" applyFill="1" applyBorder="1" applyAlignment="1">
      <alignment horizontal="center"/>
    </xf>
    <xf numFmtId="2" fontId="1" fillId="13" borderId="7" xfId="0" applyNumberFormat="1" applyFont="1" applyFill="1" applyBorder="1" applyAlignment="1" applyProtection="1">
      <alignment horizontal="center"/>
      <protection locked="0"/>
    </xf>
    <xf numFmtId="0" fontId="6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" fontId="1" fillId="0" borderId="15" xfId="0" applyNumberFormat="1" applyFont="1" applyFill="1" applyBorder="1" applyAlignment="1">
      <alignment horizontal="center"/>
    </xf>
    <xf numFmtId="2" fontId="1" fillId="0" borderId="7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0" fillId="0" borderId="16" xfId="0" applyFill="1" applyBorder="1" applyAlignment="1"/>
    <xf numFmtId="0" fontId="1" fillId="0" borderId="16" xfId="0" applyFont="1" applyFill="1" applyBorder="1" applyAlignment="1">
      <alignment horizontal="center"/>
    </xf>
    <xf numFmtId="2" fontId="1" fillId="0" borderId="13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/>
    <xf numFmtId="2" fontId="1" fillId="0" borderId="7" xfId="0" applyNumberFormat="1" applyFont="1" applyFill="1" applyBorder="1" applyAlignment="1">
      <alignment horizontal="center" vertical="center"/>
    </xf>
    <xf numFmtId="2" fontId="1" fillId="0" borderId="31" xfId="0" applyNumberFormat="1" applyFont="1" applyFill="1" applyBorder="1" applyAlignment="1">
      <alignment horizontal="center" vertical="center"/>
    </xf>
    <xf numFmtId="2" fontId="1" fillId="0" borderId="27" xfId="0" applyNumberFormat="1" applyFont="1" applyFill="1" applyBorder="1" applyAlignment="1" applyProtection="1">
      <alignment horizontal="center"/>
      <protection locked="0"/>
    </xf>
    <xf numFmtId="2" fontId="1" fillId="0" borderId="0" xfId="0" applyNumberFormat="1" applyFont="1" applyProtection="1">
      <protection locked="0"/>
    </xf>
    <xf numFmtId="4" fontId="1" fillId="0" borderId="7" xfId="0" applyNumberFormat="1" applyFont="1" applyFill="1" applyBorder="1" applyAlignment="1">
      <alignment horizontal="center" vertical="center"/>
    </xf>
    <xf numFmtId="4" fontId="1" fillId="13" borderId="7" xfId="0" applyNumberFormat="1" applyFont="1" applyFill="1" applyBorder="1" applyAlignment="1">
      <alignment horizontal="center"/>
    </xf>
    <xf numFmtId="4" fontId="1" fillId="13" borderId="7" xfId="0" applyNumberFormat="1" applyFont="1" applyFill="1" applyBorder="1" applyAlignment="1">
      <alignment horizontal="center" vertical="center"/>
    </xf>
    <xf numFmtId="2" fontId="1" fillId="4" borderId="7" xfId="3" applyNumberFormat="1" applyFont="1" applyFill="1" applyBorder="1" applyAlignment="1">
      <alignment horizontal="center" vertical="center"/>
    </xf>
    <xf numFmtId="2" fontId="1" fillId="4" borderId="7" xfId="0" applyNumberFormat="1" applyFont="1" applyFill="1" applyBorder="1" applyAlignment="1">
      <alignment horizontal="center"/>
    </xf>
    <xf numFmtId="2" fontId="1" fillId="4" borderId="7" xfId="0" applyNumberFormat="1" applyFont="1" applyFill="1" applyBorder="1" applyAlignment="1">
      <alignment horizontal="center" vertical="center"/>
    </xf>
    <xf numFmtId="2" fontId="1" fillId="0" borderId="7" xfId="3" applyNumberFormat="1" applyFont="1" applyBorder="1" applyAlignment="1">
      <alignment horizontal="center"/>
    </xf>
    <xf numFmtId="2" fontId="1" fillId="0" borderId="7" xfId="0" applyNumberFormat="1" applyFont="1" applyBorder="1" applyAlignment="1">
      <alignment horizontal="center" vertical="center"/>
    </xf>
    <xf numFmtId="0" fontId="74" fillId="0" borderId="0" xfId="0" applyFont="1" applyFill="1" applyBorder="1" applyAlignment="1">
      <alignment vertical="center"/>
    </xf>
    <xf numFmtId="0" fontId="49" fillId="4" borderId="0" xfId="0" applyFont="1" applyFill="1" applyAlignment="1">
      <alignment vertical="top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14" borderId="7" xfId="0" applyFont="1" applyFill="1" applyBorder="1" applyAlignment="1">
      <alignment horizontal="left" vertical="center"/>
    </xf>
    <xf numFmtId="0" fontId="2" fillId="14" borderId="7" xfId="0" applyFont="1" applyFill="1" applyBorder="1" applyAlignment="1">
      <alignment horizontal="left"/>
    </xf>
    <xf numFmtId="0" fontId="2" fillId="14" borderId="7" xfId="0" applyFont="1" applyFill="1" applyBorder="1" applyAlignment="1">
      <alignment horizontal="center"/>
    </xf>
    <xf numFmtId="2" fontId="2" fillId="14" borderId="7" xfId="0" applyNumberFormat="1" applyFont="1" applyFill="1" applyBorder="1" applyAlignment="1">
      <alignment horizontal="center"/>
    </xf>
    <xf numFmtId="2" fontId="1" fillId="14" borderId="7" xfId="0" applyNumberFormat="1" applyFont="1" applyFill="1" applyBorder="1" applyAlignment="1">
      <alignment horizontal="center"/>
    </xf>
    <xf numFmtId="0" fontId="75" fillId="0" borderId="0" xfId="0" applyFont="1" applyAlignment="1">
      <alignment horizontal="center"/>
    </xf>
    <xf numFmtId="0" fontId="50" fillId="0" borderId="0" xfId="0" applyFont="1"/>
    <xf numFmtId="0" fontId="72" fillId="4" borderId="0" xfId="0" applyFont="1" applyFill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/>
    </xf>
    <xf numFmtId="0" fontId="13" fillId="4" borderId="34" xfId="0" applyFont="1" applyFill="1" applyBorder="1" applyAlignment="1">
      <alignment horizontal="center" vertical="center"/>
    </xf>
    <xf numFmtId="0" fontId="6" fillId="4" borderId="0" xfId="2" applyFont="1" applyFill="1" applyBorder="1" applyAlignment="1" applyProtection="1">
      <alignment horizontal="left"/>
    </xf>
    <xf numFmtId="2" fontId="6" fillId="4" borderId="0" xfId="2" applyNumberFormat="1" applyFont="1" applyFill="1" applyBorder="1" applyAlignment="1" applyProtection="1">
      <alignment horizontal="left"/>
    </xf>
    <xf numFmtId="0" fontId="63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46" fillId="0" borderId="20" xfId="0" applyFont="1" applyFill="1" applyBorder="1" applyAlignment="1">
      <alignment horizontal="center" vertical="center"/>
    </xf>
    <xf numFmtId="0" fontId="46" fillId="0" borderId="31" xfId="0" applyFont="1" applyFill="1" applyBorder="1" applyAlignment="1">
      <alignment horizontal="center" vertical="center"/>
    </xf>
    <xf numFmtId="0" fontId="46" fillId="0" borderId="18" xfId="0" applyFont="1" applyFill="1" applyBorder="1" applyAlignment="1">
      <alignment horizontal="center" vertical="center"/>
    </xf>
    <xf numFmtId="2" fontId="1" fillId="13" borderId="20" xfId="0" applyNumberFormat="1" applyFont="1" applyFill="1" applyBorder="1" applyAlignment="1" applyProtection="1">
      <alignment horizontal="center" vertical="center"/>
      <protection locked="0"/>
    </xf>
    <xf numFmtId="2" fontId="1" fillId="13" borderId="31" xfId="0" applyNumberFormat="1" applyFont="1" applyFill="1" applyBorder="1" applyAlignment="1" applyProtection="1">
      <alignment horizontal="center" vertical="center"/>
      <protection locked="0"/>
    </xf>
    <xf numFmtId="2" fontId="1" fillId="13" borderId="18" xfId="0" applyNumberFormat="1" applyFont="1" applyFill="1" applyBorder="1" applyAlignment="1" applyProtection="1">
      <alignment horizontal="center" vertical="center"/>
      <protection locked="0"/>
    </xf>
    <xf numFmtId="2" fontId="1" fillId="0" borderId="20" xfId="0" applyNumberFormat="1" applyFont="1" applyFill="1" applyBorder="1" applyAlignment="1">
      <alignment horizontal="center" vertical="center"/>
    </xf>
    <xf numFmtId="2" fontId="1" fillId="0" borderId="31" xfId="0" applyNumberFormat="1" applyFont="1" applyFill="1" applyBorder="1" applyAlignment="1">
      <alignment horizontal="center" vertical="center"/>
    </xf>
    <xf numFmtId="2" fontId="1" fillId="0" borderId="18" xfId="0" applyNumberFormat="1" applyFont="1" applyFill="1" applyBorder="1" applyAlignment="1">
      <alignment horizontal="center" vertical="center"/>
    </xf>
    <xf numFmtId="0" fontId="39" fillId="0" borderId="0" xfId="0" applyFont="1" applyBorder="1" applyAlignment="1">
      <alignment horizontal="left"/>
    </xf>
    <xf numFmtId="0" fontId="46" fillId="0" borderId="11" xfId="0" applyFont="1" applyFill="1" applyBorder="1" applyAlignment="1">
      <alignment horizontal="center" vertical="center"/>
    </xf>
    <xf numFmtId="0" fontId="46" fillId="0" borderId="17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top" wrapText="1"/>
    </xf>
    <xf numFmtId="0" fontId="13" fillId="0" borderId="13" xfId="0" applyFont="1" applyBorder="1"/>
    <xf numFmtId="0" fontId="67" fillId="0" borderId="0" xfId="0" applyFont="1" applyAlignment="1">
      <alignment horizontal="center" vertical="center" wrapText="1"/>
    </xf>
    <xf numFmtId="0" fontId="16" fillId="0" borderId="15" xfId="0" applyFont="1" applyFill="1" applyBorder="1" applyAlignment="1">
      <alignment horizontal="center" wrapText="1"/>
    </xf>
    <xf numFmtId="0" fontId="16" fillId="0" borderId="19" xfId="0" applyFont="1" applyFill="1" applyBorder="1" applyAlignment="1">
      <alignment horizontal="center" wrapText="1"/>
    </xf>
    <xf numFmtId="0" fontId="1" fillId="6" borderId="3" xfId="0" applyFont="1" applyFill="1" applyBorder="1" applyAlignment="1">
      <alignment horizontal="center" vertical="center"/>
    </xf>
    <xf numFmtId="0" fontId="15" fillId="6" borderId="29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5" fillId="6" borderId="3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13" fillId="0" borderId="0" xfId="3" applyFont="1" applyAlignment="1">
      <alignment horizontal="left"/>
    </xf>
  </cellXfs>
  <cellStyles count="7">
    <cellStyle name="Hipervínculo" xfId="2" builtinId="8"/>
    <cellStyle name="Link 2" xfId="5" xr:uid="{00000000-0005-0000-0000-000001000000}"/>
    <cellStyle name="Moneda" xfId="1" builtinId="4"/>
    <cellStyle name="Normal" xfId="0" builtinId="0"/>
    <cellStyle name="Normal 2" xfId="3" xr:uid="{00000000-0005-0000-0000-000004000000}"/>
    <cellStyle name="Standard 2" xfId="6" xr:uid="{00000000-0005-0000-0000-000006000000}"/>
    <cellStyle name="Standard 3" xfId="4" xr:uid="{00000000-0005-0000-0000-000007000000}"/>
  </cellStyles>
  <dxfs count="11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9" defaultPivotStyle="PivotStyleLight16"/>
  <colors>
    <mruColors>
      <color rgb="FF00FFFF"/>
      <color rgb="FFF1CE3B"/>
      <color rgb="FFD5D256"/>
      <color rgb="FFDFB449"/>
      <color rgb="FF7C9B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Islas Ac&#250;sticas'!A1"/><Relationship Id="rId13" Type="http://schemas.openxmlformats.org/officeDocument/2006/relationships/image" Target="../media/image4.png"/><Relationship Id="rId3" Type="http://schemas.openxmlformats.org/officeDocument/2006/relationships/hyperlink" Target="#Heradesign!A1"/><Relationship Id="rId7" Type="http://schemas.openxmlformats.org/officeDocument/2006/relationships/hyperlink" Target="#'COLOR Y DISE&#209;O'!A1"/><Relationship Id="rId12" Type="http://schemas.openxmlformats.org/officeDocument/2006/relationships/hyperlink" Target="#'ADAGIO+'!A1"/><Relationship Id="rId2" Type="http://schemas.openxmlformats.org/officeDocument/2006/relationships/hyperlink" Target="#'ACOUSTIC RANGE'!&#193;rea_de_impresi&#243;n"/><Relationship Id="rId1" Type="http://schemas.openxmlformats.org/officeDocument/2006/relationships/hyperlink" Target="#'HYGENA &amp; CLEANROOM'!A1"/><Relationship Id="rId6" Type="http://schemas.openxmlformats.org/officeDocument/2006/relationships/hyperlink" Target="#TOPIQ!A1"/><Relationship Id="rId11" Type="http://schemas.openxmlformats.org/officeDocument/2006/relationships/image" Target="../media/image3.png"/><Relationship Id="rId5" Type="http://schemas.openxmlformats.org/officeDocument/2006/relationships/hyperlink" Target="#Thermatex!A1"/><Relationship Id="rId10" Type="http://schemas.openxmlformats.org/officeDocument/2006/relationships/image" Target="../media/image2.emf"/><Relationship Id="rId4" Type="http://schemas.openxmlformats.org/officeDocument/2006/relationships/hyperlink" Target="#ECOMIN!&#193;rea_de_impresi&#243;n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3" Type="http://schemas.openxmlformats.org/officeDocument/2006/relationships/image" Target="../media/image26.jpeg"/><Relationship Id="rId7" Type="http://schemas.openxmlformats.org/officeDocument/2006/relationships/image" Target="../media/image30.gif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6" Type="http://schemas.openxmlformats.org/officeDocument/2006/relationships/image" Target="../media/image29.gif"/><Relationship Id="rId5" Type="http://schemas.openxmlformats.org/officeDocument/2006/relationships/image" Target="../media/image28.gif"/><Relationship Id="rId4" Type="http://schemas.openxmlformats.org/officeDocument/2006/relationships/image" Target="../media/image27.jpeg"/><Relationship Id="rId9" Type="http://schemas.openxmlformats.org/officeDocument/2006/relationships/image" Target="../media/image3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4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13" Type="http://schemas.openxmlformats.org/officeDocument/2006/relationships/image" Target="../media/image23.png"/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12" Type="http://schemas.openxmlformats.org/officeDocument/2006/relationships/image" Target="../media/image22.png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11" Type="http://schemas.openxmlformats.org/officeDocument/2006/relationships/image" Target="../media/image21.png"/><Relationship Id="rId5" Type="http://schemas.openxmlformats.org/officeDocument/2006/relationships/image" Target="../media/image15.emf"/><Relationship Id="rId10" Type="http://schemas.openxmlformats.org/officeDocument/2006/relationships/image" Target="../media/image20.png"/><Relationship Id="rId4" Type="http://schemas.openxmlformats.org/officeDocument/2006/relationships/image" Target="../media/image14.emf"/><Relationship Id="rId9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32</xdr:row>
      <xdr:rowOff>0</xdr:rowOff>
    </xdr:from>
    <xdr:to>
      <xdr:col>0</xdr:col>
      <xdr:colOff>476250</xdr:colOff>
      <xdr:row>32</xdr:row>
      <xdr:rowOff>0</xdr:rowOff>
    </xdr:to>
    <xdr:sp macro="" textlink="">
      <xdr:nvSpPr>
        <xdr:cNvPr id="1072" name="WordArt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>
          <a:spLocks noChangeArrowheads="1" noChangeShapeType="1" noTextEdit="1"/>
        </xdr:cNvSpPr>
      </xdr:nvSpPr>
      <xdr:spPr bwMode="auto">
        <a:xfrm flipH="1">
          <a:off x="447675" y="10877550"/>
          <a:ext cx="285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FR" sz="8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BankGothic Md BT"/>
            </a:rPr>
            <a:t>The present Price List cancel and replace the previous one.</a:t>
          </a:r>
        </a:p>
      </xdr:txBody>
    </xdr:sp>
    <xdr:clientData/>
  </xdr:twoCellAnchor>
  <xdr:oneCellAnchor>
    <xdr:from>
      <xdr:col>3</xdr:col>
      <xdr:colOff>533400</xdr:colOff>
      <xdr:row>26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362200" y="1000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>
    <xdr:from>
      <xdr:col>1</xdr:col>
      <xdr:colOff>16862</xdr:colOff>
      <xdr:row>18</xdr:row>
      <xdr:rowOff>266287</xdr:rowOff>
    </xdr:from>
    <xdr:to>
      <xdr:col>5</xdr:col>
      <xdr:colOff>380999</xdr:colOff>
      <xdr:row>20</xdr:row>
      <xdr:rowOff>85724</xdr:rowOff>
    </xdr:to>
    <xdr:sp macro="" textlink="">
      <xdr:nvSpPr>
        <xdr:cNvPr id="16" name="Bevel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616937" y="5933662"/>
          <a:ext cx="3488337" cy="638587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/>
            <a:t>HYGENA</a:t>
          </a:r>
          <a:r>
            <a:rPr lang="sl-SI" sz="2000" b="1" baseline="0"/>
            <a:t> &amp; CLEANROOM</a:t>
          </a:r>
          <a:endParaRPr lang="sl-SI" sz="2000" b="1"/>
        </a:p>
      </xdr:txBody>
    </xdr:sp>
    <xdr:clientData/>
  </xdr:twoCellAnchor>
  <xdr:twoCellAnchor>
    <xdr:from>
      <xdr:col>0</xdr:col>
      <xdr:colOff>592482</xdr:colOff>
      <xdr:row>14</xdr:row>
      <xdr:rowOff>582820</xdr:rowOff>
    </xdr:from>
    <xdr:to>
      <xdr:col>5</xdr:col>
      <xdr:colOff>390525</xdr:colOff>
      <xdr:row>16</xdr:row>
      <xdr:rowOff>359149</xdr:rowOff>
    </xdr:to>
    <xdr:sp macro="" textlink="">
      <xdr:nvSpPr>
        <xdr:cNvPr id="34" name="Bevel 3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592482" y="4611895"/>
          <a:ext cx="3522318" cy="595479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/>
            <a:t>ACOUSTIC</a:t>
          </a:r>
          <a:r>
            <a:rPr lang="sl-SI" sz="2000" b="1" baseline="0"/>
            <a:t> RANGE</a:t>
          </a:r>
          <a:endParaRPr lang="en-GB" sz="2000" b="1"/>
        </a:p>
      </xdr:txBody>
    </xdr:sp>
    <xdr:clientData/>
  </xdr:twoCellAnchor>
  <xdr:twoCellAnchor>
    <xdr:from>
      <xdr:col>6</xdr:col>
      <xdr:colOff>17502</xdr:colOff>
      <xdr:row>12</xdr:row>
      <xdr:rowOff>41446</xdr:rowOff>
    </xdr:from>
    <xdr:to>
      <xdr:col>10</xdr:col>
      <xdr:colOff>323851</xdr:colOff>
      <xdr:row>13</xdr:row>
      <xdr:rowOff>33618</xdr:rowOff>
    </xdr:to>
    <xdr:sp macro="" textlink="">
      <xdr:nvSpPr>
        <xdr:cNvPr id="35" name="Bevel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4341852" y="4137196"/>
          <a:ext cx="3230524" cy="620822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METAL</a:t>
          </a:r>
          <a:r>
            <a:rPr lang="es-ES_tradnl" sz="2000" b="1" baseline="0"/>
            <a:t> Estandar</a:t>
          </a:r>
          <a:endParaRPr lang="en-GB" sz="2000" b="1"/>
        </a:p>
      </xdr:txBody>
    </xdr:sp>
    <xdr:clientData/>
  </xdr:twoCellAnchor>
  <xdr:twoCellAnchor>
    <xdr:from>
      <xdr:col>0</xdr:col>
      <xdr:colOff>585442</xdr:colOff>
      <xdr:row>12</xdr:row>
      <xdr:rowOff>32302</xdr:rowOff>
    </xdr:from>
    <xdr:to>
      <xdr:col>5</xdr:col>
      <xdr:colOff>361950</xdr:colOff>
      <xdr:row>13</xdr:row>
      <xdr:rowOff>56030</xdr:rowOff>
    </xdr:to>
    <xdr:sp macro="" textlink="">
      <xdr:nvSpPr>
        <xdr:cNvPr id="36" name="Bevel 3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585442" y="4128052"/>
          <a:ext cx="3500783" cy="652378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 baseline="0"/>
            <a:t>ECOMIN  </a:t>
          </a:r>
          <a:endParaRPr lang="en-GB" sz="2000" b="1"/>
        </a:p>
      </xdr:txBody>
    </xdr:sp>
    <xdr:clientData/>
  </xdr:twoCellAnchor>
  <xdr:twoCellAnchor>
    <xdr:from>
      <xdr:col>0</xdr:col>
      <xdr:colOff>586237</xdr:colOff>
      <xdr:row>13</xdr:row>
      <xdr:rowOff>91524</xdr:rowOff>
    </xdr:from>
    <xdr:to>
      <xdr:col>5</xdr:col>
      <xdr:colOff>390525</xdr:colOff>
      <xdr:row>14</xdr:row>
      <xdr:rowOff>536763</xdr:rowOff>
    </xdr:to>
    <xdr:sp macro="" textlink="">
      <xdr:nvSpPr>
        <xdr:cNvPr id="14" name="Bevel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586237" y="3930099"/>
          <a:ext cx="3528563" cy="635739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 baseline="0"/>
            <a:t>THERMATEX</a:t>
          </a:r>
          <a:endParaRPr lang="en-GB" sz="2000" b="1"/>
        </a:p>
      </xdr:txBody>
    </xdr:sp>
    <xdr:clientData/>
  </xdr:twoCellAnchor>
  <xdr:twoCellAnchor>
    <xdr:from>
      <xdr:col>1</xdr:col>
      <xdr:colOff>0</xdr:colOff>
      <xdr:row>20</xdr:row>
      <xdr:rowOff>122745</xdr:rowOff>
    </xdr:from>
    <xdr:to>
      <xdr:col>5</xdr:col>
      <xdr:colOff>371475</xdr:colOff>
      <xdr:row>21</xdr:row>
      <xdr:rowOff>71718</xdr:rowOff>
    </xdr:to>
    <xdr:sp macro="" textlink="">
      <xdr:nvSpPr>
        <xdr:cNvPr id="15" name="Bevel 3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 bwMode="auto">
        <a:xfrm>
          <a:off x="600075" y="6609270"/>
          <a:ext cx="3495675" cy="577623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 baseline="0"/>
            <a:t>TOPIQ</a:t>
          </a:r>
          <a:endParaRPr lang="en-GB" sz="2000" b="1"/>
        </a:p>
      </xdr:txBody>
    </xdr:sp>
    <xdr:clientData/>
  </xdr:twoCellAnchor>
  <xdr:twoCellAnchor>
    <xdr:from>
      <xdr:col>1</xdr:col>
      <xdr:colOff>13137</xdr:colOff>
      <xdr:row>21</xdr:row>
      <xdr:rowOff>121170</xdr:rowOff>
    </xdr:from>
    <xdr:to>
      <xdr:col>5</xdr:col>
      <xdr:colOff>342900</xdr:colOff>
      <xdr:row>22</xdr:row>
      <xdr:rowOff>544606</xdr:rowOff>
    </xdr:to>
    <xdr:sp macro="" textlink="">
      <xdr:nvSpPr>
        <xdr:cNvPr id="17" name="Bevel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613212" y="7236345"/>
          <a:ext cx="3453963" cy="613936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 baseline="0"/>
            <a:t>C</a:t>
          </a:r>
          <a:r>
            <a:rPr lang="es-ES_tradnl" sz="2000" b="1" baseline="0"/>
            <a:t>OLOR Y DISEÑO</a:t>
          </a:r>
          <a:r>
            <a:rPr lang="sl-SI" sz="2000" b="1" baseline="0"/>
            <a:t> </a:t>
          </a:r>
          <a:endParaRPr lang="en-GB" sz="2000" b="1"/>
        </a:p>
      </xdr:txBody>
    </xdr:sp>
    <xdr:clientData/>
  </xdr:twoCellAnchor>
  <xdr:twoCellAnchor>
    <xdr:from>
      <xdr:col>0</xdr:col>
      <xdr:colOff>588730</xdr:colOff>
      <xdr:row>22</xdr:row>
      <xdr:rowOff>593782</xdr:rowOff>
    </xdr:from>
    <xdr:to>
      <xdr:col>5</xdr:col>
      <xdr:colOff>342900</xdr:colOff>
      <xdr:row>24</xdr:row>
      <xdr:rowOff>424143</xdr:rowOff>
    </xdr:to>
    <xdr:sp macro="" textlink="">
      <xdr:nvSpPr>
        <xdr:cNvPr id="22" name="Bevel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588730" y="7899457"/>
          <a:ext cx="3478445" cy="649511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 baseline="0"/>
            <a:t>Islas Acústicas</a:t>
          </a:r>
          <a:endParaRPr lang="en-GB" sz="2000" b="1"/>
        </a:p>
      </xdr:txBody>
    </xdr:sp>
    <xdr:clientData/>
  </xdr:twoCellAnchor>
  <xdr:twoCellAnchor editAs="oneCell">
    <xdr:from>
      <xdr:col>1</xdr:col>
      <xdr:colOff>9524</xdr:colOff>
      <xdr:row>0</xdr:row>
      <xdr:rowOff>104775</xdr:rowOff>
    </xdr:from>
    <xdr:to>
      <xdr:col>3</xdr:col>
      <xdr:colOff>116024</xdr:colOff>
      <xdr:row>6</xdr:row>
      <xdr:rowOff>95156</xdr:rowOff>
    </xdr:to>
    <xdr:pic>
      <xdr:nvPicPr>
        <xdr:cNvPr id="23" name="28 Imagen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599" y="104775"/>
          <a:ext cx="1440000" cy="1419131"/>
        </a:xfrm>
        <a:prstGeom prst="rect">
          <a:avLst/>
        </a:prstGeom>
      </xdr:spPr>
    </xdr:pic>
    <xdr:clientData/>
  </xdr:twoCellAnchor>
  <xdr:twoCellAnchor editAs="oneCell">
    <xdr:from>
      <xdr:col>14</xdr:col>
      <xdr:colOff>923924</xdr:colOff>
      <xdr:row>0</xdr:row>
      <xdr:rowOff>142875</xdr:rowOff>
    </xdr:from>
    <xdr:to>
      <xdr:col>18</xdr:col>
      <xdr:colOff>668249</xdr:colOff>
      <xdr:row>6</xdr:row>
      <xdr:rowOff>57806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4" y="142875"/>
          <a:ext cx="3240000" cy="1343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13</xdr:row>
      <xdr:rowOff>66675</xdr:rowOff>
    </xdr:from>
    <xdr:to>
      <xdr:col>18</xdr:col>
      <xdr:colOff>1219200</xdr:colOff>
      <xdr:row>26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A44253-030A-763A-B396-FFAA5EDB7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29100" y="3905250"/>
          <a:ext cx="10810875" cy="5191125"/>
        </a:xfrm>
        <a:prstGeom prst="rect">
          <a:avLst/>
        </a:prstGeom>
      </xdr:spPr>
    </xdr:pic>
    <xdr:clientData/>
  </xdr:twoCellAnchor>
  <xdr:twoCellAnchor>
    <xdr:from>
      <xdr:col>0</xdr:col>
      <xdr:colOff>590550</xdr:colOff>
      <xdr:row>16</xdr:row>
      <xdr:rowOff>400050</xdr:rowOff>
    </xdr:from>
    <xdr:to>
      <xdr:col>5</xdr:col>
      <xdr:colOff>382820</xdr:colOff>
      <xdr:row>18</xdr:row>
      <xdr:rowOff>230411</xdr:rowOff>
    </xdr:to>
    <xdr:sp macro="" textlink="">
      <xdr:nvSpPr>
        <xdr:cNvPr id="2" name="Bevel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24B97F4-B13D-4B74-BFEC-EE1658793CB3}"/>
            </a:ext>
          </a:extLst>
        </xdr:cNvPr>
        <xdr:cNvSpPr/>
      </xdr:nvSpPr>
      <xdr:spPr bwMode="auto">
        <a:xfrm>
          <a:off x="590550" y="5248275"/>
          <a:ext cx="3516545" cy="649511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 baseline="0"/>
            <a:t>ADAGIO +</a:t>
          </a:r>
          <a:endParaRPr lang="en-GB" sz="2000" b="1"/>
        </a:p>
      </xdr:txBody>
    </xdr:sp>
    <xdr:clientData/>
  </xdr:twoCellAnchor>
  <xdr:twoCellAnchor editAs="oneCell">
    <xdr:from>
      <xdr:col>15</xdr:col>
      <xdr:colOff>561975</xdr:colOff>
      <xdr:row>7</xdr:row>
      <xdr:rowOff>66675</xdr:rowOff>
    </xdr:from>
    <xdr:to>
      <xdr:col>18</xdr:col>
      <xdr:colOff>295276</xdr:colOff>
      <xdr:row>13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EB8D32D-267E-F0C3-8BBF-C3CA761E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96725" y="1628775"/>
          <a:ext cx="2219326" cy="2276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2827686</xdr:colOff>
      <xdr:row>23</xdr:row>
      <xdr:rowOff>61344</xdr:rowOff>
    </xdr:from>
    <xdr:ext cx="1692607" cy="579401"/>
    <xdr:pic>
      <xdr:nvPicPr>
        <xdr:cNvPr id="15" name="Picture 1" descr="microlook 15-8.JP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13686" y="5500119"/>
          <a:ext cx="1692607" cy="579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10549</xdr:colOff>
      <xdr:row>4</xdr:row>
      <xdr:rowOff>9525</xdr:rowOff>
    </xdr:from>
    <xdr:to>
      <xdr:col>4</xdr:col>
      <xdr:colOff>543379</xdr:colOff>
      <xdr:row>6</xdr:row>
      <xdr:rowOff>292100</xdr:rowOff>
    </xdr:to>
    <xdr:pic>
      <xdr:nvPicPr>
        <xdr:cNvPr id="18" name="Picture 1" descr="board.JPG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25474" y="1390650"/>
          <a:ext cx="1466280" cy="64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9336</xdr:colOff>
      <xdr:row>57</xdr:row>
      <xdr:rowOff>78316</xdr:rowOff>
    </xdr:from>
    <xdr:to>
      <xdr:col>4</xdr:col>
      <xdr:colOff>446013</xdr:colOff>
      <xdr:row>59</xdr:row>
      <xdr:rowOff>285749</xdr:rowOff>
    </xdr:to>
    <xdr:pic>
      <xdr:nvPicPr>
        <xdr:cNvPr id="19" name="Picture 1" descr="axal.JPG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24261" y="12413191"/>
          <a:ext cx="1370127" cy="569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10810</xdr:colOff>
      <xdr:row>31</xdr:row>
      <xdr:rowOff>17410</xdr:rowOff>
    </xdr:from>
    <xdr:to>
      <xdr:col>4</xdr:col>
      <xdr:colOff>276225</xdr:colOff>
      <xdr:row>33</xdr:row>
      <xdr:rowOff>282181</xdr:rowOff>
    </xdr:to>
    <xdr:pic>
      <xdr:nvPicPr>
        <xdr:cNvPr id="20" name="Picture 2" descr="tegular 24-8.JPG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25735" y="6884935"/>
          <a:ext cx="1198865" cy="617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2723</xdr:colOff>
      <xdr:row>66</xdr:row>
      <xdr:rowOff>84364</xdr:rowOff>
    </xdr:from>
    <xdr:to>
      <xdr:col>4</xdr:col>
      <xdr:colOff>535553</xdr:colOff>
      <xdr:row>69</xdr:row>
      <xdr:rowOff>161925</xdr:rowOff>
    </xdr:to>
    <xdr:pic>
      <xdr:nvPicPr>
        <xdr:cNvPr id="22" name="Picture 1" descr="board.JPG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17648" y="14419489"/>
          <a:ext cx="1466280" cy="734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10885</xdr:colOff>
      <xdr:row>80</xdr:row>
      <xdr:rowOff>77560</xdr:rowOff>
    </xdr:from>
    <xdr:ext cx="1536760" cy="760640"/>
    <xdr:pic>
      <xdr:nvPicPr>
        <xdr:cNvPr id="23" name="Picture 2" descr="tegular 24-8.JPG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25810" y="16603435"/>
          <a:ext cx="1536760" cy="760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8287</xdr:colOff>
      <xdr:row>44</xdr:row>
      <xdr:rowOff>114300</xdr:rowOff>
    </xdr:from>
    <xdr:ext cx="1553814" cy="666750"/>
    <xdr:pic>
      <xdr:nvPicPr>
        <xdr:cNvPr id="25" name="Picture 1" descr="microlook 15-8.JPG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23212" y="9582150"/>
          <a:ext cx="15538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209550</xdr:colOff>
      <xdr:row>140</xdr:row>
      <xdr:rowOff>0</xdr:rowOff>
    </xdr:from>
    <xdr:to>
      <xdr:col>1</xdr:col>
      <xdr:colOff>790575</xdr:colOff>
      <xdr:row>149</xdr:row>
      <xdr:rowOff>152020</xdr:rowOff>
    </xdr:to>
    <xdr:grpSp>
      <xdr:nvGrpSpPr>
        <xdr:cNvPr id="14" name="Gruppieren 25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pSpPr/>
      </xdr:nvGrpSpPr>
      <xdr:grpSpPr>
        <a:xfrm>
          <a:off x="209550" y="26031825"/>
          <a:ext cx="1857375" cy="1609345"/>
          <a:chOff x="5724128" y="979776"/>
          <a:chExt cx="2880320" cy="2011015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pic>
        <xdr:nvPicPr>
          <xdr:cNvPr id="16" name="Picture 7" descr="G:\Technology\Multimedia\10-Praesentationen\2010.02.16 AMC Produkte\Grafiken\gra_GemaGrid04.gif">
            <a:extLst>
              <a:ext uri="{FF2B5EF4-FFF2-40B4-BE49-F238E27FC236}">
                <a16:creationId xmlns:a16="http://schemas.microsoft.com/office/drawing/2014/main" id="{00000000-0008-0000-0B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 bwMode="auto">
          <a:xfrm>
            <a:off x="5724128" y="979776"/>
            <a:ext cx="2880320" cy="2011015"/>
          </a:xfrm>
          <a:prstGeom prst="rect">
            <a:avLst/>
          </a:prstGeom>
          <a:noFill/>
          <a:effectLst/>
        </xdr:spPr>
      </xdr:pic>
      <xdr:cxnSp macro="">
        <xdr:nvCxnSpPr>
          <xdr:cNvPr id="27" name="Gerade Verbindung mit Pfeil 27">
            <a:extLst>
              <a:ext uri="{FF2B5EF4-FFF2-40B4-BE49-F238E27FC236}">
                <a16:creationId xmlns:a16="http://schemas.microsoft.com/office/drawing/2014/main" id="{00000000-0008-0000-0B00-00001B000000}"/>
              </a:ext>
            </a:extLst>
          </xdr:cNvPr>
          <xdr:cNvCxnSpPr/>
        </xdr:nvCxnSpPr>
        <xdr:spPr>
          <a:xfrm flipH="1" flipV="1">
            <a:off x="7387431" y="2175892"/>
            <a:ext cx="1588" cy="139680"/>
          </a:xfrm>
          <a:prstGeom prst="straightConnector1">
            <a:avLst/>
          </a:prstGeom>
          <a:ln w="6350">
            <a:solidFill>
              <a:schemeClr val="tx1">
                <a:lumMod val="65000"/>
                <a:lumOff val="35000"/>
              </a:schemeClr>
            </a:solidFill>
            <a:prstDash val="dash"/>
            <a:headEnd type="none" w="med" len="med"/>
            <a:tailEnd type="triangle" w="med" len="med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Gerade Verbindung mit Pfeil 28">
            <a:extLst>
              <a:ext uri="{FF2B5EF4-FFF2-40B4-BE49-F238E27FC236}">
                <a16:creationId xmlns:a16="http://schemas.microsoft.com/office/drawing/2014/main" id="{00000000-0008-0000-0B00-00001C000000}"/>
              </a:ext>
            </a:extLst>
          </xdr:cNvPr>
          <xdr:cNvCxnSpPr/>
        </xdr:nvCxnSpPr>
        <xdr:spPr>
          <a:xfrm flipH="1" flipV="1">
            <a:off x="6940178" y="2429718"/>
            <a:ext cx="1588" cy="139680"/>
          </a:xfrm>
          <a:prstGeom prst="straightConnector1">
            <a:avLst/>
          </a:prstGeom>
          <a:ln w="6350">
            <a:solidFill>
              <a:schemeClr val="tx1">
                <a:lumMod val="65000"/>
                <a:lumOff val="35000"/>
              </a:schemeClr>
            </a:solidFill>
            <a:prstDash val="dash"/>
            <a:headEnd type="none" w="med" len="med"/>
            <a:tailEnd type="triangle" w="med" len="med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Gerade Verbindung mit Pfeil 29">
            <a:extLst>
              <a:ext uri="{FF2B5EF4-FFF2-40B4-BE49-F238E27FC236}">
                <a16:creationId xmlns:a16="http://schemas.microsoft.com/office/drawing/2014/main" id="{00000000-0008-0000-0B00-00001D000000}"/>
              </a:ext>
            </a:extLst>
          </xdr:cNvPr>
          <xdr:cNvCxnSpPr/>
        </xdr:nvCxnSpPr>
        <xdr:spPr>
          <a:xfrm flipH="1" flipV="1">
            <a:off x="7453982" y="2153891"/>
            <a:ext cx="493538" cy="233487"/>
          </a:xfrm>
          <a:prstGeom prst="straightConnector1">
            <a:avLst/>
          </a:prstGeom>
          <a:ln w="6350">
            <a:solidFill>
              <a:schemeClr val="tx1">
                <a:lumMod val="65000"/>
                <a:lumOff val="35000"/>
              </a:schemeClr>
            </a:solidFill>
            <a:prstDash val="dash"/>
            <a:headEnd type="none" w="med" len="med"/>
            <a:tailEnd type="triangle" w="med" len="med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Gerade Verbindung mit Pfeil 30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CxnSpPr/>
        </xdr:nvCxnSpPr>
        <xdr:spPr>
          <a:xfrm flipH="1" flipV="1">
            <a:off x="7013972" y="2402384"/>
            <a:ext cx="493538" cy="233487"/>
          </a:xfrm>
          <a:prstGeom prst="straightConnector1">
            <a:avLst/>
          </a:prstGeom>
          <a:ln w="6350">
            <a:solidFill>
              <a:schemeClr val="tx1">
                <a:lumMod val="65000"/>
                <a:lumOff val="35000"/>
              </a:schemeClr>
            </a:solidFill>
            <a:prstDash val="dash"/>
            <a:headEnd type="none" w="med" len="med"/>
            <a:tailEnd type="triangle" w="med" len="med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1</xdr:col>
      <xdr:colOff>1000125</xdr:colOff>
      <xdr:row>139</xdr:row>
      <xdr:rowOff>57150</xdr:rowOff>
    </xdr:from>
    <xdr:ext cx="1492931" cy="968639"/>
    <xdr:pic>
      <xdr:nvPicPr>
        <xdr:cNvPr id="31" name="Picture 5" descr="G:\Technology\Multimedia\10-Praesentationen\2010.02.16 AMC Produkte\Grafiken\gra_GemaGrid03.gif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48514"/>
        <a:stretch>
          <a:fillRect/>
        </a:stretch>
      </xdr:blipFill>
      <xdr:spPr bwMode="auto">
        <a:xfrm>
          <a:off x="2276475" y="27708225"/>
          <a:ext cx="1492931" cy="968639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2</xdr:col>
      <xdr:colOff>1600200</xdr:colOff>
      <xdr:row>140</xdr:row>
      <xdr:rowOff>133350</xdr:rowOff>
    </xdr:from>
    <xdr:ext cx="1002638" cy="1790840"/>
    <xdr:pic>
      <xdr:nvPicPr>
        <xdr:cNvPr id="32" name="Picture 12" descr="G:\Technology\Multimedia\10-Praesentationen\2010.02.16 AMC Produkte\Grafiken\gra_GemaGrid02.gif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31660" r="76671"/>
        <a:stretch>
          <a:fillRect/>
        </a:stretch>
      </xdr:blipFill>
      <xdr:spPr bwMode="auto">
        <a:xfrm>
          <a:off x="3886200" y="27946350"/>
          <a:ext cx="1002638" cy="1790840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4</xdr:col>
      <xdr:colOff>438150</xdr:colOff>
      <xdr:row>139</xdr:row>
      <xdr:rowOff>76200</xdr:rowOff>
    </xdr:from>
    <xdr:ext cx="1025766" cy="2200800"/>
    <xdr:pic>
      <xdr:nvPicPr>
        <xdr:cNvPr id="33" name="Picture 13" descr="G:\Technology\Multimedia\10-Praesentationen\2010.02.16 AMC Produkte\Grafiken\gra_GemaGrid02.gif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48213" r="25348"/>
        <a:stretch>
          <a:fillRect/>
        </a:stretch>
      </xdr:blipFill>
      <xdr:spPr bwMode="auto">
        <a:xfrm>
          <a:off x="6486525" y="27727275"/>
          <a:ext cx="1025766" cy="2200800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133350</xdr:colOff>
      <xdr:row>141</xdr:row>
      <xdr:rowOff>38100</xdr:rowOff>
    </xdr:from>
    <xdr:ext cx="915723" cy="1675279"/>
    <xdr:pic>
      <xdr:nvPicPr>
        <xdr:cNvPr id="34" name="Picture 14" descr="G:\Technology\Multimedia\10-Praesentationen\2010.02.16 AMC Produkte\Grafiken\gra_GemaGrid02.gif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26439" t="29022" r="51788"/>
        <a:stretch>
          <a:fillRect/>
        </a:stretch>
      </xdr:blipFill>
      <xdr:spPr bwMode="auto">
        <a:xfrm>
          <a:off x="5248275" y="28013025"/>
          <a:ext cx="915723" cy="1675279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</xdr:col>
      <xdr:colOff>323850</xdr:colOff>
      <xdr:row>139</xdr:row>
      <xdr:rowOff>95250</xdr:rowOff>
    </xdr:from>
    <xdr:to>
      <xdr:col>11</xdr:col>
      <xdr:colOff>461495</xdr:colOff>
      <xdr:row>160</xdr:row>
      <xdr:rowOff>150825</xdr:rowOff>
    </xdr:to>
    <xdr:pic>
      <xdr:nvPicPr>
        <xdr:cNvPr id="35" name="Picture 1" descr="image009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991475" y="26717625"/>
          <a:ext cx="3814295" cy="345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59512</xdr:colOff>
      <xdr:row>97</xdr:row>
      <xdr:rowOff>19050</xdr:rowOff>
    </xdr:from>
    <xdr:to>
      <xdr:col>4</xdr:col>
      <xdr:colOff>695325</xdr:colOff>
      <xdr:row>101</xdr:row>
      <xdr:rowOff>153393</xdr:rowOff>
    </xdr:to>
    <xdr:pic>
      <xdr:nvPicPr>
        <xdr:cNvPr id="36" name="Picture 1" descr="clip in 3Q.JPG">
          <a:extLst>
            <a:ext uri="{FF2B5EF4-FFF2-40B4-BE49-F238E27FC236}">
              <a16:creationId xmlns:a16="http://schemas.microsoft.com/office/drawing/2014/main" id="{7CAEED4E-D8A8-4CEC-8434-4D5832FC9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174437" y="20078700"/>
          <a:ext cx="1569263" cy="1296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2792942</xdr:colOff>
      <xdr:row>88</xdr:row>
      <xdr:rowOff>114300</xdr:rowOff>
    </xdr:from>
    <xdr:to>
      <xdr:col>4</xdr:col>
      <xdr:colOff>728466</xdr:colOff>
      <xdr:row>91</xdr:row>
      <xdr:rowOff>103151</xdr:rowOff>
    </xdr:to>
    <xdr:pic>
      <xdr:nvPicPr>
        <xdr:cNvPr id="42" name="Picture 1" descr="microlook 15-8.JPG">
          <a:extLst>
            <a:ext uri="{FF2B5EF4-FFF2-40B4-BE49-F238E27FC236}">
              <a16:creationId xmlns:a16="http://schemas.microsoft.com/office/drawing/2014/main" id="{0BCAF433-ECC9-43FE-8CE0-D737130F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78942" y="18307050"/>
          <a:ext cx="1697899" cy="712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24</xdr:row>
      <xdr:rowOff>95250</xdr:rowOff>
    </xdr:from>
    <xdr:to>
      <xdr:col>5</xdr:col>
      <xdr:colOff>657600</xdr:colOff>
      <xdr:row>34</xdr:row>
      <xdr:rowOff>27601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457700"/>
          <a:ext cx="7668000" cy="1551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24</xdr:row>
      <xdr:rowOff>95250</xdr:rowOff>
    </xdr:from>
    <xdr:to>
      <xdr:col>12</xdr:col>
      <xdr:colOff>228975</xdr:colOff>
      <xdr:row>34</xdr:row>
      <xdr:rowOff>42723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4457700"/>
          <a:ext cx="7668000" cy="1566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756583</xdr:colOff>
      <xdr:row>24</xdr:row>
      <xdr:rowOff>0</xdr:rowOff>
    </xdr:from>
    <xdr:ext cx="1095375" cy="475711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6158" y="1401463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24</xdr:row>
      <xdr:rowOff>0</xdr:rowOff>
    </xdr:from>
    <xdr:ext cx="1095375" cy="475711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4976158" y="139922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4" name="Rectangle 1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22412</xdr:rowOff>
    </xdr:from>
    <xdr:ext cx="1095375" cy="475711"/>
    <xdr:sp macro="" textlink="">
      <xdr:nvSpPr>
        <xdr:cNvPr id="5" name="Rectangle 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385608" y="18433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6" name="Rectangle 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7" name="Rectangle 9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8" name="Rectangle 1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104775</xdr:colOff>
      <xdr:row>0</xdr:row>
      <xdr:rowOff>0</xdr:rowOff>
    </xdr:from>
    <xdr:ext cx="184731" cy="264560"/>
    <xdr:sp macro="" textlink="">
      <xdr:nvSpPr>
        <xdr:cNvPr id="9" name="ZoneTexte 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62769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0" name="Rectangle 15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1" name="Rectangle 1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12" name="ZoneTexte 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73056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13" name="Rectangle 17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434022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729059</xdr:colOff>
      <xdr:row>0</xdr:row>
      <xdr:rowOff>0</xdr:rowOff>
    </xdr:from>
    <xdr:ext cx="1257300" cy="431800"/>
    <xdr:sp macro="" textlink="">
      <xdr:nvSpPr>
        <xdr:cNvPr id="15" name="Rectangle 6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4358084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6" name="Rectangle 7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7" name="Rectangle 8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8" name="Rectangle 9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9" name="Rectangle 1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0" name="Rectangle 14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1" name="Rectangle 15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2" name="Rectangle 16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3" name="Rectangle 18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0</xdr:row>
      <xdr:rowOff>0</xdr:rowOff>
    </xdr:from>
    <xdr:ext cx="1095375" cy="475711"/>
    <xdr:sp macro="" textlink="">
      <xdr:nvSpPr>
        <xdr:cNvPr id="24" name="Rectangle 19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5360885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5" name="Rectangle 13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6" name="Rectangle 7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7" name="Rectangle 8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8" name="Rectangle 9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9" name="Rectangle 1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30" name="ZoneTexte 5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73056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1" name="Rectangle 15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2" name="Rectangle 16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33" name="Rectangle 17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34022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34" name="Rectangle 6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34022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35" name="Rectangle 13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22412</xdr:rowOff>
    </xdr:from>
    <xdr:ext cx="1095375" cy="475711"/>
    <xdr:sp macro="" textlink="">
      <xdr:nvSpPr>
        <xdr:cNvPr id="36" name="Rectangle 7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947583" y="35578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37" name="Rectangle 8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38" name="Rectangle 9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39" name="Rectangle 11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40" name="Rectangle 15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41" name="Rectangle 16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42" name="Rectangle 17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4902200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3" name="Rectangle 1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729059</xdr:colOff>
      <xdr:row>0</xdr:row>
      <xdr:rowOff>0</xdr:rowOff>
    </xdr:from>
    <xdr:ext cx="1257300" cy="431800"/>
    <xdr:sp macro="" textlink="">
      <xdr:nvSpPr>
        <xdr:cNvPr id="44" name="Rectangle 6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920059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5" name="Rectangle 7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6" name="Rectangle 8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7" name="Rectangle 9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8" name="Rectangle 11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9" name="Rectangle 14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0" name="Rectangle 15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1" name="Rectangle 16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2" name="Rectangle 18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0</xdr:row>
      <xdr:rowOff>0</xdr:rowOff>
    </xdr:from>
    <xdr:ext cx="1095375" cy="475711"/>
    <xdr:sp macro="" textlink="">
      <xdr:nvSpPr>
        <xdr:cNvPr id="53" name="Rectangle 1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6046685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4" name="Rectangle 1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5" name="Rectangle 7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6" name="Rectangle 8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7" name="Rectangle 9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8" name="Rectangle 1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9" name="Rectangle 15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60" name="Rectangle 16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61" name="Rectangle 17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/>
      </xdr:nvSpPr>
      <xdr:spPr>
        <a:xfrm>
          <a:off x="4902200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62" name="Rectangle 6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4902200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3" name="Rectangle 13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4" name="Rectangle 7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/>
      </xdr:nvSpPr>
      <xdr:spPr>
        <a:xfrm>
          <a:off x="4947583" y="35578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5" name="Rectangle 8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6" name="Rectangle 9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7" name="Rectangle 11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8" name="Rectangle 15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9" name="Rectangle 16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16</xdr:row>
      <xdr:rowOff>0</xdr:rowOff>
    </xdr:from>
    <xdr:ext cx="1257300" cy="431800"/>
    <xdr:sp macro="" textlink="">
      <xdr:nvSpPr>
        <xdr:cNvPr id="70" name="Rectangle 17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/>
      </xdr:nvSpPr>
      <xdr:spPr>
        <a:xfrm>
          <a:off x="4902200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1" name="Rectangle 13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729059</xdr:colOff>
      <xdr:row>16</xdr:row>
      <xdr:rowOff>0</xdr:rowOff>
    </xdr:from>
    <xdr:ext cx="1257300" cy="431800"/>
    <xdr:sp macro="" textlink="">
      <xdr:nvSpPr>
        <xdr:cNvPr id="72" name="Rectangle 6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4920059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3" name="Rectangle 7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4" name="Rectangle 8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5" name="Rectangle 9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6" name="Rectangle 11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7" name="Rectangle 14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8" name="Rectangle 15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9" name="Rectangle 16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0" name="Rectangle 18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16</xdr:row>
      <xdr:rowOff>0</xdr:rowOff>
    </xdr:from>
    <xdr:ext cx="1095375" cy="475711"/>
    <xdr:sp macro="" textlink="">
      <xdr:nvSpPr>
        <xdr:cNvPr id="81" name="Rectangle 19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/>
      </xdr:nvSpPr>
      <xdr:spPr>
        <a:xfrm>
          <a:off x="6046685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2" name="Rectangle 13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3" name="Rectangle 7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4" name="Rectangle 8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5" name="Rectangle 9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6" name="Rectangle 11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7" name="Rectangle 15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8" name="Rectangle 16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16</xdr:row>
      <xdr:rowOff>0</xdr:rowOff>
    </xdr:from>
    <xdr:ext cx="1257300" cy="431800"/>
    <xdr:sp macro="" textlink="">
      <xdr:nvSpPr>
        <xdr:cNvPr id="89" name="Rectangle 17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/>
      </xdr:nvSpPr>
      <xdr:spPr>
        <a:xfrm>
          <a:off x="4902200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711200</xdr:colOff>
      <xdr:row>16</xdr:row>
      <xdr:rowOff>0</xdr:rowOff>
    </xdr:from>
    <xdr:ext cx="1231900" cy="390525"/>
    <xdr:sp macro="" textlink="">
      <xdr:nvSpPr>
        <xdr:cNvPr id="90" name="Rectangle 6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/>
      </xdr:nvSpPr>
      <xdr:spPr>
        <a:xfrm>
          <a:off x="4902200" y="3790950"/>
          <a:ext cx="1231900" cy="3905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2" name="Rectangle 13">
          <a:extLst>
            <a:ext uri="{FF2B5EF4-FFF2-40B4-BE49-F238E27FC236}">
              <a16:creationId xmlns:a16="http://schemas.microsoft.com/office/drawing/2014/main" id="{3EB9C36F-F8D8-4825-84A7-13ABCA4C83FA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22412</xdr:rowOff>
    </xdr:from>
    <xdr:ext cx="1095375" cy="475711"/>
    <xdr:sp macro="" textlink="">
      <xdr:nvSpPr>
        <xdr:cNvPr id="91" name="Rectangle 7">
          <a:extLst>
            <a:ext uri="{FF2B5EF4-FFF2-40B4-BE49-F238E27FC236}">
              <a16:creationId xmlns:a16="http://schemas.microsoft.com/office/drawing/2014/main" id="{2500F22D-FB67-4EDA-BA10-3BB52ABDA25A}"/>
            </a:ext>
          </a:extLst>
        </xdr:cNvPr>
        <xdr:cNvSpPr/>
      </xdr:nvSpPr>
      <xdr:spPr>
        <a:xfrm>
          <a:off x="4947583" y="35578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92" name="Rectangle 8">
          <a:extLst>
            <a:ext uri="{FF2B5EF4-FFF2-40B4-BE49-F238E27FC236}">
              <a16:creationId xmlns:a16="http://schemas.microsoft.com/office/drawing/2014/main" id="{9740A049-0482-4989-9C64-BFA706D0565D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93" name="Rectangle 9">
          <a:extLst>
            <a:ext uri="{FF2B5EF4-FFF2-40B4-BE49-F238E27FC236}">
              <a16:creationId xmlns:a16="http://schemas.microsoft.com/office/drawing/2014/main" id="{13F9C4D8-3492-4070-B22B-1DA48E6DED52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94" name="Rectangle 11">
          <a:extLst>
            <a:ext uri="{FF2B5EF4-FFF2-40B4-BE49-F238E27FC236}">
              <a16:creationId xmlns:a16="http://schemas.microsoft.com/office/drawing/2014/main" id="{ADB1DB02-948E-4BF2-8805-2B444155F024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95" name="Rectangle 15">
          <a:extLst>
            <a:ext uri="{FF2B5EF4-FFF2-40B4-BE49-F238E27FC236}">
              <a16:creationId xmlns:a16="http://schemas.microsoft.com/office/drawing/2014/main" id="{1B5ECCAF-A429-4F55-8807-2959CC3D6AD6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96" name="Rectangle 16">
          <a:extLst>
            <a:ext uri="{FF2B5EF4-FFF2-40B4-BE49-F238E27FC236}">
              <a16:creationId xmlns:a16="http://schemas.microsoft.com/office/drawing/2014/main" id="{6A32840F-B030-4260-BB31-24CC652CC7DB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97" name="Rectangle 13">
          <a:extLst>
            <a:ext uri="{FF2B5EF4-FFF2-40B4-BE49-F238E27FC236}">
              <a16:creationId xmlns:a16="http://schemas.microsoft.com/office/drawing/2014/main" id="{7C02DEA6-832E-43C8-8F47-94A199B97147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98" name="Rectangle 7">
          <a:extLst>
            <a:ext uri="{FF2B5EF4-FFF2-40B4-BE49-F238E27FC236}">
              <a16:creationId xmlns:a16="http://schemas.microsoft.com/office/drawing/2014/main" id="{44CAFDAF-1802-4F09-A400-62903D5E65D9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99" name="Rectangle 8">
          <a:extLst>
            <a:ext uri="{FF2B5EF4-FFF2-40B4-BE49-F238E27FC236}">
              <a16:creationId xmlns:a16="http://schemas.microsoft.com/office/drawing/2014/main" id="{15D9588E-C379-4E42-9DF3-484D6F5EC20B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0" name="Rectangle 9">
          <a:extLst>
            <a:ext uri="{FF2B5EF4-FFF2-40B4-BE49-F238E27FC236}">
              <a16:creationId xmlns:a16="http://schemas.microsoft.com/office/drawing/2014/main" id="{87DED34B-BB25-4D7D-B3F8-99E2EDE42052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1" name="Rectangle 11">
          <a:extLst>
            <a:ext uri="{FF2B5EF4-FFF2-40B4-BE49-F238E27FC236}">
              <a16:creationId xmlns:a16="http://schemas.microsoft.com/office/drawing/2014/main" id="{0C2ED3F6-9A63-4BF5-A47C-AE3F4DCF263B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2" name="Rectangle 14">
          <a:extLst>
            <a:ext uri="{FF2B5EF4-FFF2-40B4-BE49-F238E27FC236}">
              <a16:creationId xmlns:a16="http://schemas.microsoft.com/office/drawing/2014/main" id="{ECC51679-87F4-4D7C-8256-18B0BAE9F57F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3" name="Rectangle 15">
          <a:extLst>
            <a:ext uri="{FF2B5EF4-FFF2-40B4-BE49-F238E27FC236}">
              <a16:creationId xmlns:a16="http://schemas.microsoft.com/office/drawing/2014/main" id="{84322E19-5184-4061-88ED-9DC7814D1E1E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4" name="Rectangle 16">
          <a:extLst>
            <a:ext uri="{FF2B5EF4-FFF2-40B4-BE49-F238E27FC236}">
              <a16:creationId xmlns:a16="http://schemas.microsoft.com/office/drawing/2014/main" id="{0D8673D8-BE35-44F4-9B13-CA9719A668C8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5" name="Rectangle 18">
          <a:extLst>
            <a:ext uri="{FF2B5EF4-FFF2-40B4-BE49-F238E27FC236}">
              <a16:creationId xmlns:a16="http://schemas.microsoft.com/office/drawing/2014/main" id="{3AF13A1A-F884-4CC3-AFA0-D024E770DCD7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23</xdr:row>
      <xdr:rowOff>0</xdr:rowOff>
    </xdr:from>
    <xdr:ext cx="1095375" cy="475711"/>
    <xdr:sp macro="" textlink="">
      <xdr:nvSpPr>
        <xdr:cNvPr id="106" name="Rectangle 19">
          <a:extLst>
            <a:ext uri="{FF2B5EF4-FFF2-40B4-BE49-F238E27FC236}">
              <a16:creationId xmlns:a16="http://schemas.microsoft.com/office/drawing/2014/main" id="{52AE8E1A-D629-48CE-BDD5-85080442FCF8}"/>
            </a:ext>
          </a:extLst>
        </xdr:cNvPr>
        <xdr:cNvSpPr/>
      </xdr:nvSpPr>
      <xdr:spPr>
        <a:xfrm>
          <a:off x="6046685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7" name="Rectangle 13">
          <a:extLst>
            <a:ext uri="{FF2B5EF4-FFF2-40B4-BE49-F238E27FC236}">
              <a16:creationId xmlns:a16="http://schemas.microsoft.com/office/drawing/2014/main" id="{9BC9A65F-324E-4559-86C3-46D9D95310F8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8" name="Rectangle 7">
          <a:extLst>
            <a:ext uri="{FF2B5EF4-FFF2-40B4-BE49-F238E27FC236}">
              <a16:creationId xmlns:a16="http://schemas.microsoft.com/office/drawing/2014/main" id="{2D85D9B3-BD69-401B-A1AA-AB39D18BDD27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9" name="Rectangle 8">
          <a:extLst>
            <a:ext uri="{FF2B5EF4-FFF2-40B4-BE49-F238E27FC236}">
              <a16:creationId xmlns:a16="http://schemas.microsoft.com/office/drawing/2014/main" id="{94F1702B-9875-4392-A1C8-BF4167713963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10" name="Rectangle 9">
          <a:extLst>
            <a:ext uri="{FF2B5EF4-FFF2-40B4-BE49-F238E27FC236}">
              <a16:creationId xmlns:a16="http://schemas.microsoft.com/office/drawing/2014/main" id="{6ABFD62E-465A-40A3-B9AD-132362A1A47C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11" name="Rectangle 11">
          <a:extLst>
            <a:ext uri="{FF2B5EF4-FFF2-40B4-BE49-F238E27FC236}">
              <a16:creationId xmlns:a16="http://schemas.microsoft.com/office/drawing/2014/main" id="{4D375D85-E807-4453-B4F8-84B1D8CDE5A8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12" name="Rectangle 15">
          <a:extLst>
            <a:ext uri="{FF2B5EF4-FFF2-40B4-BE49-F238E27FC236}">
              <a16:creationId xmlns:a16="http://schemas.microsoft.com/office/drawing/2014/main" id="{8DBCF6BB-B1A5-4C16-9ECA-49143060519E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13" name="Rectangle 16">
          <a:extLst>
            <a:ext uri="{FF2B5EF4-FFF2-40B4-BE49-F238E27FC236}">
              <a16:creationId xmlns:a16="http://schemas.microsoft.com/office/drawing/2014/main" id="{9B4FCE36-07A0-4DFB-B216-F18CEA7D3CDE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104775</xdr:colOff>
      <xdr:row>50</xdr:row>
      <xdr:rowOff>0</xdr:rowOff>
    </xdr:from>
    <xdr:ext cx="184731" cy="264560"/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7124700" y="28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1</xdr:col>
      <xdr:colOff>711200</xdr:colOff>
      <xdr:row>50</xdr:row>
      <xdr:rowOff>0</xdr:rowOff>
    </xdr:from>
    <xdr:ext cx="1257300" cy="431800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2679700" y="44145200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50</xdr:row>
      <xdr:rowOff>0</xdr:rowOff>
    </xdr:from>
    <xdr:ext cx="1095375" cy="475711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3558054" y="12617824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729059</xdr:colOff>
      <xdr:row>50</xdr:row>
      <xdr:rowOff>0</xdr:rowOff>
    </xdr:from>
    <xdr:ext cx="1257300" cy="431800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901825" y="18032016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50</xdr:row>
      <xdr:rowOff>0</xdr:rowOff>
    </xdr:from>
    <xdr:ext cx="1095375" cy="475711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5272554" y="16517471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50</xdr:row>
      <xdr:rowOff>0</xdr:rowOff>
    </xdr:from>
    <xdr:ext cx="1095375" cy="475711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272554" y="1745876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50</xdr:row>
      <xdr:rowOff>0</xdr:rowOff>
    </xdr:from>
    <xdr:ext cx="1095375" cy="475711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4972983" y="22399812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50</xdr:row>
      <xdr:rowOff>0</xdr:rowOff>
    </xdr:from>
    <xdr:ext cx="1095375" cy="475711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4972983" y="223774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50</xdr:row>
      <xdr:rowOff>0</xdr:rowOff>
    </xdr:from>
    <xdr:ext cx="1095375" cy="475711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4976158" y="19973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50</xdr:row>
      <xdr:rowOff>0</xdr:rowOff>
    </xdr:from>
    <xdr:ext cx="1095375" cy="475711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4976158" y="20158262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50</xdr:row>
      <xdr:rowOff>0</xdr:rowOff>
    </xdr:from>
    <xdr:ext cx="1095375" cy="475711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4976158" y="2013585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50</xdr:row>
      <xdr:rowOff>0</xdr:rowOff>
    </xdr:from>
    <xdr:ext cx="1095375" cy="475711"/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4976158" y="19973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1" name="Rectangle 13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22412</xdr:rowOff>
    </xdr:from>
    <xdr:ext cx="1095375" cy="475711"/>
    <xdr:sp macro="" textlink="">
      <xdr:nvSpPr>
        <xdr:cNvPr id="22" name="Rectangle 7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4957108" y="19682012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3" name="Rectangle 8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4" name="Rectangle 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5" name="Rectangle 1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104775</xdr:colOff>
      <xdr:row>0</xdr:row>
      <xdr:rowOff>0</xdr:rowOff>
    </xdr:from>
    <xdr:ext cx="184731" cy="264560"/>
    <xdr:sp macro="" textlink="">
      <xdr:nvSpPr>
        <xdr:cNvPr id="26" name="ZoneTexte 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6848475" y="1965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7" name="Rectangle 15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8" name="Rectangle 16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711200</xdr:colOff>
      <xdr:row>84</xdr:row>
      <xdr:rowOff>0</xdr:rowOff>
    </xdr:from>
    <xdr:ext cx="1257300" cy="431800"/>
    <xdr:sp macro="" textlink="">
      <xdr:nvSpPr>
        <xdr:cNvPr id="30" name="Rectangle 6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3179417" y="22884848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31" name="ZoneTexte 5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7191375" y="48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32" name="Rectangle 17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2797175" y="4857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3" name="Rectangle 13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729059</xdr:colOff>
      <xdr:row>0</xdr:row>
      <xdr:rowOff>0</xdr:rowOff>
    </xdr:from>
    <xdr:ext cx="1257300" cy="431800"/>
    <xdr:sp macro="" textlink="">
      <xdr:nvSpPr>
        <xdr:cNvPr id="34" name="Rectangle 6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>
          <a:off x="2815034" y="4857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5" name="Rectangle 7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6" name="Rectangle 8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7" name="Rectangle 9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8" name="Rectangle 1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9" name="Rectangle 14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0" name="Rectangle 15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1" name="Rectangle 16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2" name="Rectangle 18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0</xdr:row>
      <xdr:rowOff>0</xdr:rowOff>
    </xdr:from>
    <xdr:ext cx="1095375" cy="475711"/>
    <xdr:sp macro="" textlink="">
      <xdr:nvSpPr>
        <xdr:cNvPr id="43" name="Rectangle 19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5275160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4" name="Rectangle 1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5" name="Rectangle 7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6" name="Rectangle 8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7" name="Rectangle 9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8" name="Rectangle 11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49" name="ZoneTexte 5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/>
      </xdr:nvSpPr>
      <xdr:spPr>
        <a:xfrm>
          <a:off x="7191375" y="48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0" name="Rectangle 15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1" name="Rectangle 16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52" name="Rectangle 17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/>
      </xdr:nvSpPr>
      <xdr:spPr>
        <a:xfrm>
          <a:off x="2797175" y="4857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53" name="Rectangle 6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/>
      </xdr:nvSpPr>
      <xdr:spPr>
        <a:xfrm>
          <a:off x="2797175" y="4857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85725</xdr:colOff>
      <xdr:row>50</xdr:row>
      <xdr:rowOff>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5725" y="1540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0</xdr:col>
      <xdr:colOff>85725</xdr:colOff>
      <xdr:row>54</xdr:row>
      <xdr:rowOff>9525</xdr:rowOff>
    </xdr:from>
    <xdr:ext cx="184731" cy="264560"/>
    <xdr:sp macro="" textlink="">
      <xdr:nvSpPr>
        <xdr:cNvPr id="54" name="Textfeld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/>
      </xdr:nvSpPr>
      <xdr:spPr>
        <a:xfrm>
          <a:off x="85725" y="219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5</xdr:col>
      <xdr:colOff>104775</xdr:colOff>
      <xdr:row>43</xdr:row>
      <xdr:rowOff>0</xdr:rowOff>
    </xdr:from>
    <xdr:ext cx="184731" cy="264560"/>
    <xdr:sp macro="" textlink="">
      <xdr:nvSpPr>
        <xdr:cNvPr id="55" name="ZoneTexte 5">
          <a:extLst>
            <a:ext uri="{FF2B5EF4-FFF2-40B4-BE49-F238E27FC236}">
              <a16:creationId xmlns:a16="http://schemas.microsoft.com/office/drawing/2014/main" id="{DE661378-B0B8-492E-BF19-644629A6BD28}"/>
            </a:ext>
          </a:extLst>
        </xdr:cNvPr>
        <xdr:cNvSpPr txBox="1"/>
      </xdr:nvSpPr>
      <xdr:spPr>
        <a:xfrm>
          <a:off x="4810125" y="3128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1</xdr:col>
      <xdr:colOff>711200</xdr:colOff>
      <xdr:row>43</xdr:row>
      <xdr:rowOff>0</xdr:rowOff>
    </xdr:from>
    <xdr:ext cx="1257300" cy="431800"/>
    <xdr:sp macro="" textlink="">
      <xdr:nvSpPr>
        <xdr:cNvPr id="56" name="Rectangle 17">
          <a:extLst>
            <a:ext uri="{FF2B5EF4-FFF2-40B4-BE49-F238E27FC236}">
              <a16:creationId xmlns:a16="http://schemas.microsoft.com/office/drawing/2014/main" id="{CC300883-BFF5-4CB6-8DC9-8325E5505ED5}"/>
            </a:ext>
          </a:extLst>
        </xdr:cNvPr>
        <xdr:cNvSpPr/>
      </xdr:nvSpPr>
      <xdr:spPr>
        <a:xfrm>
          <a:off x="1520825" y="31280100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43</xdr:row>
      <xdr:rowOff>0</xdr:rowOff>
    </xdr:from>
    <xdr:ext cx="1095375" cy="475711"/>
    <xdr:sp macro="" textlink="">
      <xdr:nvSpPr>
        <xdr:cNvPr id="57" name="Rectangle 13">
          <a:extLst>
            <a:ext uri="{FF2B5EF4-FFF2-40B4-BE49-F238E27FC236}">
              <a16:creationId xmlns:a16="http://schemas.microsoft.com/office/drawing/2014/main" id="{3FDE2AB3-3EC2-4FFC-9B4F-838726BD2648}"/>
            </a:ext>
          </a:extLst>
        </xdr:cNvPr>
        <xdr:cNvSpPr/>
      </xdr:nvSpPr>
      <xdr:spPr>
        <a:xfrm>
          <a:off x="2918758" y="312801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43</xdr:row>
      <xdr:rowOff>0</xdr:rowOff>
    </xdr:from>
    <xdr:ext cx="1095375" cy="475711"/>
    <xdr:sp macro="" textlink="">
      <xdr:nvSpPr>
        <xdr:cNvPr id="58" name="Rectangle 7">
          <a:extLst>
            <a:ext uri="{FF2B5EF4-FFF2-40B4-BE49-F238E27FC236}">
              <a16:creationId xmlns:a16="http://schemas.microsoft.com/office/drawing/2014/main" id="{FE3B6A99-4A3A-4997-8459-13D4052F7690}"/>
            </a:ext>
          </a:extLst>
        </xdr:cNvPr>
        <xdr:cNvSpPr/>
      </xdr:nvSpPr>
      <xdr:spPr>
        <a:xfrm>
          <a:off x="2918758" y="312801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43</xdr:row>
      <xdr:rowOff>0</xdr:rowOff>
    </xdr:from>
    <xdr:ext cx="1095375" cy="475711"/>
    <xdr:sp macro="" textlink="">
      <xdr:nvSpPr>
        <xdr:cNvPr id="59" name="Rectangle 8">
          <a:extLst>
            <a:ext uri="{FF2B5EF4-FFF2-40B4-BE49-F238E27FC236}">
              <a16:creationId xmlns:a16="http://schemas.microsoft.com/office/drawing/2014/main" id="{90ADFA67-4B14-4020-9740-8C2FB3FD9017}"/>
            </a:ext>
          </a:extLst>
        </xdr:cNvPr>
        <xdr:cNvSpPr/>
      </xdr:nvSpPr>
      <xdr:spPr>
        <a:xfrm>
          <a:off x="2918758" y="312801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43</xdr:row>
      <xdr:rowOff>0</xdr:rowOff>
    </xdr:from>
    <xdr:ext cx="1095375" cy="475711"/>
    <xdr:sp macro="" textlink="">
      <xdr:nvSpPr>
        <xdr:cNvPr id="60" name="Rectangle 9">
          <a:extLst>
            <a:ext uri="{FF2B5EF4-FFF2-40B4-BE49-F238E27FC236}">
              <a16:creationId xmlns:a16="http://schemas.microsoft.com/office/drawing/2014/main" id="{AD020B05-9F40-4FE1-A332-AECF00D30BA9}"/>
            </a:ext>
          </a:extLst>
        </xdr:cNvPr>
        <xdr:cNvSpPr/>
      </xdr:nvSpPr>
      <xdr:spPr>
        <a:xfrm>
          <a:off x="2918758" y="312801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43</xdr:row>
      <xdr:rowOff>0</xdr:rowOff>
    </xdr:from>
    <xdr:ext cx="1095375" cy="475711"/>
    <xdr:sp macro="" textlink="">
      <xdr:nvSpPr>
        <xdr:cNvPr id="61" name="Rectangle 11">
          <a:extLst>
            <a:ext uri="{FF2B5EF4-FFF2-40B4-BE49-F238E27FC236}">
              <a16:creationId xmlns:a16="http://schemas.microsoft.com/office/drawing/2014/main" id="{D41AF2D3-1478-4ACE-A2AE-233938F98F93}"/>
            </a:ext>
          </a:extLst>
        </xdr:cNvPr>
        <xdr:cNvSpPr/>
      </xdr:nvSpPr>
      <xdr:spPr>
        <a:xfrm>
          <a:off x="2918758" y="312801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43</xdr:row>
      <xdr:rowOff>0</xdr:rowOff>
    </xdr:from>
    <xdr:ext cx="1095375" cy="475711"/>
    <xdr:sp macro="" textlink="">
      <xdr:nvSpPr>
        <xdr:cNvPr id="62" name="Rectangle 14">
          <a:extLst>
            <a:ext uri="{FF2B5EF4-FFF2-40B4-BE49-F238E27FC236}">
              <a16:creationId xmlns:a16="http://schemas.microsoft.com/office/drawing/2014/main" id="{52051EBF-B496-4F84-938D-6B09AE60372B}"/>
            </a:ext>
          </a:extLst>
        </xdr:cNvPr>
        <xdr:cNvSpPr/>
      </xdr:nvSpPr>
      <xdr:spPr>
        <a:xfrm>
          <a:off x="2918758" y="312801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43</xdr:row>
      <xdr:rowOff>0</xdr:rowOff>
    </xdr:from>
    <xdr:ext cx="1095375" cy="475711"/>
    <xdr:sp macro="" textlink="">
      <xdr:nvSpPr>
        <xdr:cNvPr id="63" name="Rectangle 15">
          <a:extLst>
            <a:ext uri="{FF2B5EF4-FFF2-40B4-BE49-F238E27FC236}">
              <a16:creationId xmlns:a16="http://schemas.microsoft.com/office/drawing/2014/main" id="{70B557EC-125A-4CD5-8D47-FC57CC29F2EF}"/>
            </a:ext>
          </a:extLst>
        </xdr:cNvPr>
        <xdr:cNvSpPr/>
      </xdr:nvSpPr>
      <xdr:spPr>
        <a:xfrm>
          <a:off x="2918758" y="312801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43</xdr:row>
      <xdr:rowOff>0</xdr:rowOff>
    </xdr:from>
    <xdr:ext cx="1095375" cy="475711"/>
    <xdr:sp macro="" textlink="">
      <xdr:nvSpPr>
        <xdr:cNvPr id="64" name="Rectangle 16">
          <a:extLst>
            <a:ext uri="{FF2B5EF4-FFF2-40B4-BE49-F238E27FC236}">
              <a16:creationId xmlns:a16="http://schemas.microsoft.com/office/drawing/2014/main" id="{0DBBE438-8229-453A-B2D4-CE607603F704}"/>
            </a:ext>
          </a:extLst>
        </xdr:cNvPr>
        <xdr:cNvSpPr/>
      </xdr:nvSpPr>
      <xdr:spPr>
        <a:xfrm>
          <a:off x="2918758" y="312801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43</xdr:row>
      <xdr:rowOff>0</xdr:rowOff>
    </xdr:from>
    <xdr:ext cx="1095375" cy="475711"/>
    <xdr:sp macro="" textlink="">
      <xdr:nvSpPr>
        <xdr:cNvPr id="65" name="Rectangle 18">
          <a:extLst>
            <a:ext uri="{FF2B5EF4-FFF2-40B4-BE49-F238E27FC236}">
              <a16:creationId xmlns:a16="http://schemas.microsoft.com/office/drawing/2014/main" id="{98989710-AF02-4D84-B8D8-D6652FD3A1CD}"/>
            </a:ext>
          </a:extLst>
        </xdr:cNvPr>
        <xdr:cNvSpPr/>
      </xdr:nvSpPr>
      <xdr:spPr>
        <a:xfrm>
          <a:off x="2918758" y="312801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104775</xdr:colOff>
      <xdr:row>68</xdr:row>
      <xdr:rowOff>0</xdr:rowOff>
    </xdr:from>
    <xdr:ext cx="184731" cy="264560"/>
    <xdr:sp macro="" textlink="">
      <xdr:nvSpPr>
        <xdr:cNvPr id="66" name="ZoneTexte 5">
          <a:extLst>
            <a:ext uri="{FF2B5EF4-FFF2-40B4-BE49-F238E27FC236}">
              <a16:creationId xmlns:a16="http://schemas.microsoft.com/office/drawing/2014/main" id="{9BA3B4AB-6E35-4EC4-8759-F3941C59227E}"/>
            </a:ext>
          </a:extLst>
        </xdr:cNvPr>
        <xdr:cNvSpPr txBox="1"/>
      </xdr:nvSpPr>
      <xdr:spPr>
        <a:xfrm>
          <a:off x="5962650" y="1210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1</xdr:col>
      <xdr:colOff>711200</xdr:colOff>
      <xdr:row>68</xdr:row>
      <xdr:rowOff>0</xdr:rowOff>
    </xdr:from>
    <xdr:ext cx="1257300" cy="431800"/>
    <xdr:sp macro="" textlink="">
      <xdr:nvSpPr>
        <xdr:cNvPr id="67" name="Rectangle 17">
          <a:extLst>
            <a:ext uri="{FF2B5EF4-FFF2-40B4-BE49-F238E27FC236}">
              <a16:creationId xmlns:a16="http://schemas.microsoft.com/office/drawing/2014/main" id="{4059C548-5618-4764-A6D8-6D7764AD80BA}"/>
            </a:ext>
          </a:extLst>
        </xdr:cNvPr>
        <xdr:cNvSpPr/>
      </xdr:nvSpPr>
      <xdr:spPr>
        <a:xfrm>
          <a:off x="2168525" y="121062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68" name="Rectangle 13">
          <a:extLst>
            <a:ext uri="{FF2B5EF4-FFF2-40B4-BE49-F238E27FC236}">
              <a16:creationId xmlns:a16="http://schemas.microsoft.com/office/drawing/2014/main" id="{D6FA3B47-52A3-48A7-B87C-668B831E6645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729059</xdr:colOff>
      <xdr:row>68</xdr:row>
      <xdr:rowOff>0</xdr:rowOff>
    </xdr:from>
    <xdr:ext cx="1257300" cy="431800"/>
    <xdr:sp macro="" textlink="">
      <xdr:nvSpPr>
        <xdr:cNvPr id="69" name="Rectangle 6">
          <a:extLst>
            <a:ext uri="{FF2B5EF4-FFF2-40B4-BE49-F238E27FC236}">
              <a16:creationId xmlns:a16="http://schemas.microsoft.com/office/drawing/2014/main" id="{5BC08EFC-8056-4150-8F0C-5B9345E74350}"/>
            </a:ext>
          </a:extLst>
        </xdr:cNvPr>
        <xdr:cNvSpPr/>
      </xdr:nvSpPr>
      <xdr:spPr>
        <a:xfrm>
          <a:off x="2186384" y="121062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0" name="Rectangle 7">
          <a:extLst>
            <a:ext uri="{FF2B5EF4-FFF2-40B4-BE49-F238E27FC236}">
              <a16:creationId xmlns:a16="http://schemas.microsoft.com/office/drawing/2014/main" id="{CD2FD275-3642-44D1-8373-B41EE77986E6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1" name="Rectangle 8">
          <a:extLst>
            <a:ext uri="{FF2B5EF4-FFF2-40B4-BE49-F238E27FC236}">
              <a16:creationId xmlns:a16="http://schemas.microsoft.com/office/drawing/2014/main" id="{8D0E7ADF-FF34-41A1-A358-E0C2D2DAA4E8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2" name="Rectangle 9">
          <a:extLst>
            <a:ext uri="{FF2B5EF4-FFF2-40B4-BE49-F238E27FC236}">
              <a16:creationId xmlns:a16="http://schemas.microsoft.com/office/drawing/2014/main" id="{D1B98741-A46A-4795-856F-87B18003D628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3" name="Rectangle 11">
          <a:extLst>
            <a:ext uri="{FF2B5EF4-FFF2-40B4-BE49-F238E27FC236}">
              <a16:creationId xmlns:a16="http://schemas.microsoft.com/office/drawing/2014/main" id="{BFD4C008-4EDE-4DEB-91DA-DA496A0D5201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4" name="Rectangle 14">
          <a:extLst>
            <a:ext uri="{FF2B5EF4-FFF2-40B4-BE49-F238E27FC236}">
              <a16:creationId xmlns:a16="http://schemas.microsoft.com/office/drawing/2014/main" id="{4B2A1D4A-0998-4DE1-8D0F-3CD67207818D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5" name="Rectangle 15">
          <a:extLst>
            <a:ext uri="{FF2B5EF4-FFF2-40B4-BE49-F238E27FC236}">
              <a16:creationId xmlns:a16="http://schemas.microsoft.com/office/drawing/2014/main" id="{29C24917-AC7C-4B68-8FD0-B9ACC376E118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6" name="Rectangle 16">
          <a:extLst>
            <a:ext uri="{FF2B5EF4-FFF2-40B4-BE49-F238E27FC236}">
              <a16:creationId xmlns:a16="http://schemas.microsoft.com/office/drawing/2014/main" id="{0F97A5C4-9415-4276-B48A-1E46A4D8EDA1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7" name="Rectangle 18">
          <a:extLst>
            <a:ext uri="{FF2B5EF4-FFF2-40B4-BE49-F238E27FC236}">
              <a16:creationId xmlns:a16="http://schemas.microsoft.com/office/drawing/2014/main" id="{342C8236-7A88-416D-9F7E-75CE61ED6696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85725</xdr:colOff>
      <xdr:row>68</xdr:row>
      <xdr:rowOff>0</xdr:rowOff>
    </xdr:from>
    <xdr:ext cx="184731" cy="264560"/>
    <xdr:sp macro="" textlink="">
      <xdr:nvSpPr>
        <xdr:cNvPr id="78" name="Textfeld 1">
          <a:extLst>
            <a:ext uri="{FF2B5EF4-FFF2-40B4-BE49-F238E27FC236}">
              <a16:creationId xmlns:a16="http://schemas.microsoft.com/office/drawing/2014/main" id="{E6666E3E-38B7-430E-886C-9CD4F90F69D0}"/>
            </a:ext>
          </a:extLst>
        </xdr:cNvPr>
        <xdr:cNvSpPr txBox="1"/>
      </xdr:nvSpPr>
      <xdr:spPr>
        <a:xfrm>
          <a:off x="85725" y="1210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0</xdr:col>
      <xdr:colOff>85725</xdr:colOff>
      <xdr:row>71</xdr:row>
      <xdr:rowOff>9525</xdr:rowOff>
    </xdr:from>
    <xdr:ext cx="184731" cy="264560"/>
    <xdr:sp macro="" textlink="">
      <xdr:nvSpPr>
        <xdr:cNvPr id="3" name="Textfeld 53">
          <a:extLst>
            <a:ext uri="{FF2B5EF4-FFF2-40B4-BE49-F238E27FC236}">
              <a16:creationId xmlns:a16="http://schemas.microsoft.com/office/drawing/2014/main" id="{51489A02-1AD8-47AD-BB1A-5394BC598767}"/>
            </a:ext>
          </a:extLst>
        </xdr:cNvPr>
        <xdr:cNvSpPr txBox="1"/>
      </xdr:nvSpPr>
      <xdr:spPr>
        <a:xfrm>
          <a:off x="85725" y="7362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1</xdr:col>
      <xdr:colOff>711200</xdr:colOff>
      <xdr:row>81</xdr:row>
      <xdr:rowOff>0</xdr:rowOff>
    </xdr:from>
    <xdr:ext cx="1257300" cy="431800"/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17492B73-B75F-40CC-9E3B-47A6C7629FC7}"/>
            </a:ext>
          </a:extLst>
        </xdr:cNvPr>
        <xdr:cNvSpPr/>
      </xdr:nvSpPr>
      <xdr:spPr>
        <a:xfrm>
          <a:off x="2168525" y="14859000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5</xdr:col>
      <xdr:colOff>104775</xdr:colOff>
      <xdr:row>59</xdr:row>
      <xdr:rowOff>0</xdr:rowOff>
    </xdr:from>
    <xdr:ext cx="184731" cy="264560"/>
    <xdr:sp macro="" textlink="">
      <xdr:nvSpPr>
        <xdr:cNvPr id="5" name="ZoneTexte 5">
          <a:extLst>
            <a:ext uri="{FF2B5EF4-FFF2-40B4-BE49-F238E27FC236}">
              <a16:creationId xmlns:a16="http://schemas.microsoft.com/office/drawing/2014/main" id="{7D4017D6-62E8-4FD3-8584-011E4253F5DC}"/>
            </a:ext>
          </a:extLst>
        </xdr:cNvPr>
        <xdr:cNvSpPr txBox="1"/>
      </xdr:nvSpPr>
      <xdr:spPr>
        <a:xfrm>
          <a:off x="5400675" y="949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1</xdr:col>
      <xdr:colOff>711200</xdr:colOff>
      <xdr:row>59</xdr:row>
      <xdr:rowOff>0</xdr:rowOff>
    </xdr:from>
    <xdr:ext cx="1257300" cy="431800"/>
    <xdr:sp macro="" textlink="">
      <xdr:nvSpPr>
        <xdr:cNvPr id="11" name="Rectangle 17">
          <a:extLst>
            <a:ext uri="{FF2B5EF4-FFF2-40B4-BE49-F238E27FC236}">
              <a16:creationId xmlns:a16="http://schemas.microsoft.com/office/drawing/2014/main" id="{03F4B189-9675-457A-96A8-16F6041B987F}"/>
            </a:ext>
          </a:extLst>
        </xdr:cNvPr>
        <xdr:cNvSpPr/>
      </xdr:nvSpPr>
      <xdr:spPr>
        <a:xfrm>
          <a:off x="2168525" y="94964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DD5465BC-AD0E-466A-B202-454EADC2F666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729059</xdr:colOff>
      <xdr:row>59</xdr:row>
      <xdr:rowOff>0</xdr:rowOff>
    </xdr:from>
    <xdr:ext cx="1257300" cy="431800"/>
    <xdr:sp macro="" textlink="">
      <xdr:nvSpPr>
        <xdr:cNvPr id="20" name="Rectangle 6">
          <a:extLst>
            <a:ext uri="{FF2B5EF4-FFF2-40B4-BE49-F238E27FC236}">
              <a16:creationId xmlns:a16="http://schemas.microsoft.com/office/drawing/2014/main" id="{7032BA0A-B15E-4877-A516-3F0167D128DF}"/>
            </a:ext>
          </a:extLst>
        </xdr:cNvPr>
        <xdr:cNvSpPr/>
      </xdr:nvSpPr>
      <xdr:spPr>
        <a:xfrm>
          <a:off x="2186384" y="94964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29" name="Rectangle 7">
          <a:extLst>
            <a:ext uri="{FF2B5EF4-FFF2-40B4-BE49-F238E27FC236}">
              <a16:creationId xmlns:a16="http://schemas.microsoft.com/office/drawing/2014/main" id="{332A9925-6178-4245-8FED-F7B3FB35FEAC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79" name="Rectangle 8">
          <a:extLst>
            <a:ext uri="{FF2B5EF4-FFF2-40B4-BE49-F238E27FC236}">
              <a16:creationId xmlns:a16="http://schemas.microsoft.com/office/drawing/2014/main" id="{636D7AD0-0DEA-426E-AAD5-94556C4A6707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0" name="Rectangle 9">
          <a:extLst>
            <a:ext uri="{FF2B5EF4-FFF2-40B4-BE49-F238E27FC236}">
              <a16:creationId xmlns:a16="http://schemas.microsoft.com/office/drawing/2014/main" id="{D7916A43-B926-4211-BB0B-FE7E5DF956FD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1" name="Rectangle 11">
          <a:extLst>
            <a:ext uri="{FF2B5EF4-FFF2-40B4-BE49-F238E27FC236}">
              <a16:creationId xmlns:a16="http://schemas.microsoft.com/office/drawing/2014/main" id="{6E08510F-117F-4002-BABB-7D8657F4E7E5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2" name="Rectangle 14">
          <a:extLst>
            <a:ext uri="{FF2B5EF4-FFF2-40B4-BE49-F238E27FC236}">
              <a16:creationId xmlns:a16="http://schemas.microsoft.com/office/drawing/2014/main" id="{DF1C9727-6A69-4A0E-9ACC-FE1225543D9A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3" name="Rectangle 15">
          <a:extLst>
            <a:ext uri="{FF2B5EF4-FFF2-40B4-BE49-F238E27FC236}">
              <a16:creationId xmlns:a16="http://schemas.microsoft.com/office/drawing/2014/main" id="{F4CD6E29-49E0-4A31-A112-34B8DEAE6CE2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4" name="Rectangle 16">
          <a:extLst>
            <a:ext uri="{FF2B5EF4-FFF2-40B4-BE49-F238E27FC236}">
              <a16:creationId xmlns:a16="http://schemas.microsoft.com/office/drawing/2014/main" id="{BB6E3203-7F08-4DF0-B572-C0D9CD2F0490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5" name="Rectangle 18">
          <a:extLst>
            <a:ext uri="{FF2B5EF4-FFF2-40B4-BE49-F238E27FC236}">
              <a16:creationId xmlns:a16="http://schemas.microsoft.com/office/drawing/2014/main" id="{4F0A750C-D5E4-411C-A855-5B9A224F588D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85725</xdr:colOff>
      <xdr:row>59</xdr:row>
      <xdr:rowOff>0</xdr:rowOff>
    </xdr:from>
    <xdr:ext cx="184731" cy="264560"/>
    <xdr:sp macro="" textlink="">
      <xdr:nvSpPr>
        <xdr:cNvPr id="86" name="Textfeld 1">
          <a:extLst>
            <a:ext uri="{FF2B5EF4-FFF2-40B4-BE49-F238E27FC236}">
              <a16:creationId xmlns:a16="http://schemas.microsoft.com/office/drawing/2014/main" id="{F35AE181-2D11-4B6E-96AA-105345CC6148}"/>
            </a:ext>
          </a:extLst>
        </xdr:cNvPr>
        <xdr:cNvSpPr txBox="1"/>
      </xdr:nvSpPr>
      <xdr:spPr>
        <a:xfrm>
          <a:off x="85725" y="949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0</xdr:col>
      <xdr:colOff>85725</xdr:colOff>
      <xdr:row>93</xdr:row>
      <xdr:rowOff>9525</xdr:rowOff>
    </xdr:from>
    <xdr:ext cx="184731" cy="264560"/>
    <xdr:sp macro="" textlink="">
      <xdr:nvSpPr>
        <xdr:cNvPr id="87" name="Textfeld 53">
          <a:extLst>
            <a:ext uri="{FF2B5EF4-FFF2-40B4-BE49-F238E27FC236}">
              <a16:creationId xmlns:a16="http://schemas.microsoft.com/office/drawing/2014/main" id="{520F27F4-8440-4D01-85CE-1D8038DEA701}"/>
            </a:ext>
          </a:extLst>
        </xdr:cNvPr>
        <xdr:cNvSpPr txBox="1"/>
      </xdr:nvSpPr>
      <xdr:spPr>
        <a:xfrm>
          <a:off x="85725" y="1031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5</xdr:col>
      <xdr:colOff>104775</xdr:colOff>
      <xdr:row>59</xdr:row>
      <xdr:rowOff>0</xdr:rowOff>
    </xdr:from>
    <xdr:ext cx="184731" cy="264560"/>
    <xdr:sp macro="" textlink="">
      <xdr:nvSpPr>
        <xdr:cNvPr id="88" name="ZoneTexte 5">
          <a:extLst>
            <a:ext uri="{FF2B5EF4-FFF2-40B4-BE49-F238E27FC236}">
              <a16:creationId xmlns:a16="http://schemas.microsoft.com/office/drawing/2014/main" id="{34DD37DC-1CD2-4850-847D-6D8601D9E8D7}"/>
            </a:ext>
          </a:extLst>
        </xdr:cNvPr>
        <xdr:cNvSpPr txBox="1"/>
      </xdr:nvSpPr>
      <xdr:spPr>
        <a:xfrm>
          <a:off x="5400675" y="949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0</xdr:col>
      <xdr:colOff>85725</xdr:colOff>
      <xdr:row>59</xdr:row>
      <xdr:rowOff>0</xdr:rowOff>
    </xdr:from>
    <xdr:ext cx="184731" cy="264560"/>
    <xdr:sp macro="" textlink="">
      <xdr:nvSpPr>
        <xdr:cNvPr id="89" name="Textfeld 1">
          <a:extLst>
            <a:ext uri="{FF2B5EF4-FFF2-40B4-BE49-F238E27FC236}">
              <a16:creationId xmlns:a16="http://schemas.microsoft.com/office/drawing/2014/main" id="{4F4AA945-7914-4F5B-B690-D3B5AD7B92BE}"/>
            </a:ext>
          </a:extLst>
        </xdr:cNvPr>
        <xdr:cNvSpPr txBox="1"/>
      </xdr:nvSpPr>
      <xdr:spPr>
        <a:xfrm>
          <a:off x="85725" y="949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5</xdr:col>
      <xdr:colOff>104775</xdr:colOff>
      <xdr:row>65</xdr:row>
      <xdr:rowOff>0</xdr:rowOff>
    </xdr:from>
    <xdr:ext cx="184731" cy="264560"/>
    <xdr:sp macro="" textlink="">
      <xdr:nvSpPr>
        <xdr:cNvPr id="90" name="ZoneTexte 5">
          <a:extLst>
            <a:ext uri="{FF2B5EF4-FFF2-40B4-BE49-F238E27FC236}">
              <a16:creationId xmlns:a16="http://schemas.microsoft.com/office/drawing/2014/main" id="{07376B79-23EF-48F7-860F-805024FC98CD}"/>
            </a:ext>
          </a:extLst>
        </xdr:cNvPr>
        <xdr:cNvSpPr txBox="1"/>
      </xdr:nvSpPr>
      <xdr:spPr>
        <a:xfrm>
          <a:off x="5400675" y="110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0</xdr:col>
      <xdr:colOff>85725</xdr:colOff>
      <xdr:row>65</xdr:row>
      <xdr:rowOff>0</xdr:rowOff>
    </xdr:from>
    <xdr:ext cx="184731" cy="264560"/>
    <xdr:sp macro="" textlink="">
      <xdr:nvSpPr>
        <xdr:cNvPr id="91" name="Textfeld 1">
          <a:extLst>
            <a:ext uri="{FF2B5EF4-FFF2-40B4-BE49-F238E27FC236}">
              <a16:creationId xmlns:a16="http://schemas.microsoft.com/office/drawing/2014/main" id="{4B433673-BC14-457E-BEDD-11AA4AAB1AA6}"/>
            </a:ext>
          </a:extLst>
        </xdr:cNvPr>
        <xdr:cNvSpPr txBox="1"/>
      </xdr:nvSpPr>
      <xdr:spPr>
        <a:xfrm>
          <a:off x="85725" y="110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5</xdr:col>
      <xdr:colOff>104775</xdr:colOff>
      <xdr:row>65</xdr:row>
      <xdr:rowOff>0</xdr:rowOff>
    </xdr:from>
    <xdr:ext cx="184731" cy="264560"/>
    <xdr:sp macro="" textlink="">
      <xdr:nvSpPr>
        <xdr:cNvPr id="92" name="ZoneTexte 5">
          <a:extLst>
            <a:ext uri="{FF2B5EF4-FFF2-40B4-BE49-F238E27FC236}">
              <a16:creationId xmlns:a16="http://schemas.microsoft.com/office/drawing/2014/main" id="{4F61787E-FD9E-4BD6-B85C-B3378EEF6E49}"/>
            </a:ext>
          </a:extLst>
        </xdr:cNvPr>
        <xdr:cNvSpPr txBox="1"/>
      </xdr:nvSpPr>
      <xdr:spPr>
        <a:xfrm>
          <a:off x="5400675" y="110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0</xdr:col>
      <xdr:colOff>85725</xdr:colOff>
      <xdr:row>65</xdr:row>
      <xdr:rowOff>0</xdr:rowOff>
    </xdr:from>
    <xdr:ext cx="184731" cy="264560"/>
    <xdr:sp macro="" textlink="">
      <xdr:nvSpPr>
        <xdr:cNvPr id="93" name="Textfeld 1">
          <a:extLst>
            <a:ext uri="{FF2B5EF4-FFF2-40B4-BE49-F238E27FC236}">
              <a16:creationId xmlns:a16="http://schemas.microsoft.com/office/drawing/2014/main" id="{FEC0B1A7-04C1-44BE-B9DA-4DFEFFB16A40}"/>
            </a:ext>
          </a:extLst>
        </xdr:cNvPr>
        <xdr:cNvSpPr txBox="1"/>
      </xdr:nvSpPr>
      <xdr:spPr>
        <a:xfrm>
          <a:off x="85725" y="110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2" name="ZoneTexte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276975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3" name="Rectangle 1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882775" y="181070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" name="Rectangle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729059</xdr:colOff>
      <xdr:row>0</xdr:row>
      <xdr:rowOff>0</xdr:rowOff>
    </xdr:from>
    <xdr:ext cx="1257300" cy="431800"/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900634" y="181070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7" name="Rectangl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8" name="Rectangle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9" name="Rectangl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0" name="Rectangle 1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1" name="Rectangle 14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2" name="Rectangle 15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3" name="Rectangle 16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4" name="Rectangle 18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0</xdr:row>
      <xdr:rowOff>0</xdr:rowOff>
    </xdr:from>
    <xdr:ext cx="1095375" cy="475711"/>
    <xdr:sp macro="" textlink="">
      <xdr:nvSpPr>
        <xdr:cNvPr id="15" name="Rectangle 19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4360760" y="18069339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6" name="Rectangle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7" name="Rectangle 7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4385608" y="18433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8" name="Rectangle 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9" name="Rectangle 9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0" name="Rectangle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21" name="ZoneTexte 5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62769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2" name="Rectangle 15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3" name="Rectangle 16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24" name="Rectangle 17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1882775" y="8162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25" name="Rectangle 6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>
          <a:off x="1882775" y="82962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2200275</xdr:colOff>
      <xdr:row>20</xdr:row>
      <xdr:rowOff>0</xdr:rowOff>
    </xdr:from>
    <xdr:to>
      <xdr:col>1</xdr:col>
      <xdr:colOff>962513</xdr:colOff>
      <xdr:row>20</xdr:row>
      <xdr:rowOff>270852</xdr:rowOff>
    </xdr:to>
    <xdr:sp macro="" textlink="">
      <xdr:nvSpPr>
        <xdr:cNvPr id="3145" name="Rectangle 1">
          <a:extLst>
            <a:ext uri="{FF2B5EF4-FFF2-40B4-BE49-F238E27FC236}">
              <a16:creationId xmlns:a16="http://schemas.microsoft.com/office/drawing/2014/main" id="{00000000-0008-0000-0600-0000490C0000}"/>
            </a:ext>
          </a:extLst>
        </xdr:cNvPr>
        <xdr:cNvSpPr>
          <a:spLocks noChangeArrowheads="1"/>
        </xdr:cNvSpPr>
      </xdr:nvSpPr>
      <xdr:spPr bwMode="auto">
        <a:xfrm>
          <a:off x="2200275" y="6638925"/>
          <a:ext cx="9715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73</xdr:row>
      <xdr:rowOff>161924</xdr:rowOff>
    </xdr:from>
    <xdr:to>
      <xdr:col>15</xdr:col>
      <xdr:colOff>133350</xdr:colOff>
      <xdr:row>79</xdr:row>
      <xdr:rowOff>1181099</xdr:rowOff>
    </xdr:to>
    <xdr:pic>
      <xdr:nvPicPr>
        <xdr:cNvPr id="3" name="image103.jpe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13077824"/>
          <a:ext cx="2381250" cy="1990725"/>
        </a:xfrm>
        <a:prstGeom prst="rect">
          <a:avLst/>
        </a:prstGeom>
      </xdr:spPr>
    </xdr:pic>
    <xdr:clientData/>
  </xdr:twoCellAnchor>
  <xdr:oneCellAnchor>
    <xdr:from>
      <xdr:col>12</xdr:col>
      <xdr:colOff>47625</xdr:colOff>
      <xdr:row>42</xdr:row>
      <xdr:rowOff>57149</xdr:rowOff>
    </xdr:from>
    <xdr:ext cx="2867025" cy="4276725"/>
    <xdr:pic>
      <xdr:nvPicPr>
        <xdr:cNvPr id="4" name="image95.jpe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5" y="7686674"/>
          <a:ext cx="2867025" cy="4276725"/>
        </a:xfrm>
        <a:prstGeom prst="rect">
          <a:avLst/>
        </a:prstGeom>
      </xdr:spPr>
    </xdr:pic>
    <xdr:clientData/>
  </xdr:oneCellAnchor>
  <xdr:oneCellAnchor>
    <xdr:from>
      <xdr:col>12</xdr:col>
      <xdr:colOff>38084</xdr:colOff>
      <xdr:row>19</xdr:row>
      <xdr:rowOff>28574</xdr:rowOff>
    </xdr:from>
    <xdr:ext cx="2743216" cy="3057525"/>
    <xdr:pic>
      <xdr:nvPicPr>
        <xdr:cNvPr id="5" name="image87.jpe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684" y="3733799"/>
          <a:ext cx="2743216" cy="3057525"/>
        </a:xfrm>
        <a:prstGeom prst="rect">
          <a:avLst/>
        </a:prstGeom>
      </xdr:spPr>
    </xdr:pic>
    <xdr:clientData/>
  </xdr:oneCellAnchor>
  <xdr:twoCellAnchor editAs="oneCell">
    <xdr:from>
      <xdr:col>12</xdr:col>
      <xdr:colOff>161925</xdr:colOff>
      <xdr:row>1</xdr:row>
      <xdr:rowOff>323850</xdr:rowOff>
    </xdr:from>
    <xdr:to>
      <xdr:col>13</xdr:col>
      <xdr:colOff>619125</xdr:colOff>
      <xdr:row>16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A91CA57-7490-4014-8D50-6F6339CA5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58750" y="771525"/>
          <a:ext cx="1219200" cy="2381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104775</xdr:colOff>
      <xdr:row>0</xdr:row>
      <xdr:rowOff>0</xdr:rowOff>
    </xdr:from>
    <xdr:ext cx="184731" cy="264560"/>
    <xdr:sp macro="" textlink="">
      <xdr:nvSpPr>
        <xdr:cNvPr id="2" name="ZoneTexte 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71913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1</xdr:col>
      <xdr:colOff>711200</xdr:colOff>
      <xdr:row>0</xdr:row>
      <xdr:rowOff>0</xdr:rowOff>
    </xdr:from>
    <xdr:ext cx="1257300" cy="431800"/>
    <xdr:sp macro="" textlink="">
      <xdr:nvSpPr>
        <xdr:cNvPr id="3" name="Rectangle 1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279717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4" name="Rectangle 1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729059</xdr:colOff>
      <xdr:row>0</xdr:row>
      <xdr:rowOff>0</xdr:rowOff>
    </xdr:from>
    <xdr:ext cx="1257300" cy="431800"/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2815034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7" name="Rectangle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8" name="Rectangle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9" name="Rectangl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0" name="Rectangle 1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1" name="Rectangle 1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2" name="Rectangle 15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3" name="Rectangle 16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4" name="Rectangle 18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731735</xdr:colOff>
      <xdr:row>0</xdr:row>
      <xdr:rowOff>0</xdr:rowOff>
    </xdr:from>
    <xdr:ext cx="1095375" cy="475711"/>
    <xdr:sp macro="" textlink="">
      <xdr:nvSpPr>
        <xdr:cNvPr id="15" name="Rectangle 19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5275160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6" name="Rectangle 13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7" name="Rectangle 7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8" name="Rectangle 8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9" name="Rectangle 9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0" name="Rectangle 1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104775</xdr:colOff>
      <xdr:row>0</xdr:row>
      <xdr:rowOff>0</xdr:rowOff>
    </xdr:from>
    <xdr:ext cx="184731" cy="264560"/>
    <xdr:sp macro="" textlink="">
      <xdr:nvSpPr>
        <xdr:cNvPr id="21" name="ZoneTexte 5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71913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2" name="Rectangle 15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3" name="Rectangle 16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711200</xdr:colOff>
      <xdr:row>0</xdr:row>
      <xdr:rowOff>0</xdr:rowOff>
    </xdr:from>
    <xdr:ext cx="1257300" cy="431800"/>
    <xdr:sp macro="" textlink="">
      <xdr:nvSpPr>
        <xdr:cNvPr id="24" name="Rectangle 17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279717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1</xdr:col>
      <xdr:colOff>711200</xdr:colOff>
      <xdr:row>0</xdr:row>
      <xdr:rowOff>0</xdr:rowOff>
    </xdr:from>
    <xdr:ext cx="1257300" cy="431800"/>
    <xdr:sp macro="" textlink="">
      <xdr:nvSpPr>
        <xdr:cNvPr id="25" name="Rectangle 6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279717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twoCellAnchor editAs="oneCell">
    <xdr:from>
      <xdr:col>10</xdr:col>
      <xdr:colOff>28598</xdr:colOff>
      <xdr:row>88</xdr:row>
      <xdr:rowOff>1000125</xdr:rowOff>
    </xdr:from>
    <xdr:to>
      <xdr:col>11</xdr:col>
      <xdr:colOff>285750</xdr:colOff>
      <xdr:row>90</xdr:row>
      <xdr:rowOff>5775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9698" y="17040225"/>
          <a:ext cx="476227" cy="104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47626</xdr:colOff>
      <xdr:row>88</xdr:row>
      <xdr:rowOff>0</xdr:rowOff>
    </xdr:from>
    <xdr:to>
      <xdr:col>11</xdr:col>
      <xdr:colOff>84318</xdr:colOff>
      <xdr:row>88</xdr:row>
      <xdr:rowOff>1008000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6" y="16040100"/>
          <a:ext cx="255767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38107</xdr:colOff>
      <xdr:row>90</xdr:row>
      <xdr:rowOff>9525</xdr:rowOff>
    </xdr:from>
    <xdr:to>
      <xdr:col>11</xdr:col>
      <xdr:colOff>104426</xdr:colOff>
      <xdr:row>90</xdr:row>
      <xdr:rowOff>1017525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7" y="18087975"/>
          <a:ext cx="285394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38107</xdr:colOff>
      <xdr:row>91</xdr:row>
      <xdr:rowOff>0</xdr:rowOff>
    </xdr:from>
    <xdr:to>
      <xdr:col>11</xdr:col>
      <xdr:colOff>125707</xdr:colOff>
      <xdr:row>91</xdr:row>
      <xdr:rowOff>1044000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7" y="19107150"/>
          <a:ext cx="306675" cy="104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19056</xdr:colOff>
      <xdr:row>92</xdr:row>
      <xdr:rowOff>19050</xdr:rowOff>
    </xdr:from>
    <xdr:to>
      <xdr:col>11</xdr:col>
      <xdr:colOff>79621</xdr:colOff>
      <xdr:row>92</xdr:row>
      <xdr:rowOff>1027050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0156" y="20183475"/>
          <a:ext cx="27964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</xdr:colOff>
      <xdr:row>3</xdr:row>
      <xdr:rowOff>0</xdr:rowOff>
    </xdr:from>
    <xdr:to>
      <xdr:col>13</xdr:col>
      <xdr:colOff>537688</xdr:colOff>
      <xdr:row>10</xdr:row>
      <xdr:rowOff>90525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88" y="1219200"/>
          <a:ext cx="2061675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13</xdr:col>
      <xdr:colOff>456000</xdr:colOff>
      <xdr:row>19</xdr:row>
      <xdr:rowOff>15668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2676525"/>
          <a:ext cx="1980000" cy="1149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28575</xdr:colOff>
      <xdr:row>3</xdr:row>
      <xdr:rowOff>66695</xdr:rowOff>
    </xdr:from>
    <xdr:to>
      <xdr:col>16</xdr:col>
      <xdr:colOff>16575</xdr:colOff>
      <xdr:row>11</xdr:row>
      <xdr:rowOff>10947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0" y="1285895"/>
          <a:ext cx="1512000" cy="1239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28575</xdr:colOff>
      <xdr:row>11</xdr:row>
      <xdr:rowOff>114309</xdr:rowOff>
    </xdr:from>
    <xdr:to>
      <xdr:col>16</xdr:col>
      <xdr:colOff>16575</xdr:colOff>
      <xdr:row>19</xdr:row>
      <xdr:rowOff>53984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0" y="2628909"/>
          <a:ext cx="1512000" cy="123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190500</xdr:colOff>
      <xdr:row>62</xdr:row>
      <xdr:rowOff>209551</xdr:rowOff>
    </xdr:from>
    <xdr:to>
      <xdr:col>15</xdr:col>
      <xdr:colOff>57587</xdr:colOff>
      <xdr:row>72</xdr:row>
      <xdr:rowOff>114301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ECF3BC0A-1198-4353-9A26-3B1CAA7FC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849225" y="11668126"/>
          <a:ext cx="3134162" cy="16954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</xdr:row>
      <xdr:rowOff>0</xdr:rowOff>
    </xdr:from>
    <xdr:to>
      <xdr:col>14</xdr:col>
      <xdr:colOff>200025</xdr:colOff>
      <xdr:row>40</xdr:row>
      <xdr:rowOff>104775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B4079F9A-5C51-4BD8-AB0A-753572F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830175" y="6581775"/>
          <a:ext cx="2486025" cy="107632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52</xdr:row>
      <xdr:rowOff>85725</xdr:rowOff>
    </xdr:from>
    <xdr:to>
      <xdr:col>13</xdr:col>
      <xdr:colOff>247917</xdr:colOff>
      <xdr:row>59</xdr:row>
      <xdr:rowOff>152400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71BFB959-A319-42E7-9A43-F909BA7AE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734925" y="9753600"/>
          <a:ext cx="1914792" cy="13716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57151</xdr:rowOff>
    </xdr:from>
    <xdr:to>
      <xdr:col>15</xdr:col>
      <xdr:colOff>524374</xdr:colOff>
      <xdr:row>51</xdr:row>
      <xdr:rowOff>104776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4A1AADD8-51A7-49DE-9416-E31B03320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877800" y="8105776"/>
          <a:ext cx="3572374" cy="1504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0C0C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28398" dir="1593903" algn="ctr" rotWithShape="0">
            <a:srgbClr val="99CCFF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0C0C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28398" dir="1593903" algn="ctr" rotWithShape="0">
            <a:srgbClr val="99CCFF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naufceilingsolutions.com/en/references/" TargetMode="External"/><Relationship Id="rId2" Type="http://schemas.openxmlformats.org/officeDocument/2006/relationships/hyperlink" Target="https://www.knaufceilingsolutions.com/en/blog/" TargetMode="External"/><Relationship Id="rId1" Type="http://schemas.openxmlformats.org/officeDocument/2006/relationships/hyperlink" Target="https://www.knaufceilingsolutions.com/en/downloads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rgb="FF0070C0"/>
  </sheetPr>
  <dimension ref="A1:S35"/>
  <sheetViews>
    <sheetView tabSelected="1" view="pageBreakPreview" zoomScaleNormal="40" zoomScaleSheetLayoutView="100" zoomScalePageLayoutView="55" workbookViewId="0"/>
  </sheetViews>
  <sheetFormatPr baseColWidth="10" defaultColWidth="9" defaultRowHeight="12.75" x14ac:dyDescent="0.2"/>
  <cols>
    <col min="1" max="2" width="9" customWidth="1"/>
    <col min="3" max="3" width="11" customWidth="1"/>
    <col min="4" max="5" width="13.42578125" customWidth="1"/>
    <col min="6" max="7" width="9" customWidth="1"/>
    <col min="8" max="8" width="11.5703125" customWidth="1"/>
    <col min="9" max="9" width="12" customWidth="1"/>
    <col min="10" max="10" width="11.28515625" customWidth="1"/>
    <col min="11" max="11" width="13" customWidth="1"/>
    <col min="12" max="12" width="11.5703125" customWidth="1"/>
    <col min="13" max="13" width="9.5703125" customWidth="1"/>
    <col min="14" max="14" width="12" customWidth="1"/>
    <col min="15" max="15" width="15.140625" customWidth="1"/>
    <col min="16" max="16" width="10.7109375" customWidth="1"/>
    <col min="17" max="17" width="11.42578125" customWidth="1"/>
    <col min="18" max="18" width="15.140625" customWidth="1"/>
    <col min="19" max="19" width="18.42578125" customWidth="1"/>
  </cols>
  <sheetData>
    <row r="1" spans="1:19" x14ac:dyDescent="0.2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</row>
    <row r="2" spans="1:19" ht="20.25" x14ac:dyDescent="0.3">
      <c r="A2" s="229"/>
      <c r="B2" s="228"/>
      <c r="C2" s="230"/>
      <c r="D2" s="231"/>
      <c r="E2" s="232"/>
      <c r="F2" s="232"/>
      <c r="G2" s="228"/>
      <c r="H2" s="228"/>
      <c r="I2" s="228"/>
      <c r="J2" s="228"/>
      <c r="K2" s="228"/>
      <c r="L2" s="228"/>
      <c r="M2" s="228"/>
      <c r="N2" s="228"/>
      <c r="O2" s="228"/>
      <c r="P2" s="233"/>
      <c r="Q2" s="228"/>
      <c r="R2" s="228"/>
      <c r="S2" s="228"/>
    </row>
    <row r="3" spans="1:19" x14ac:dyDescent="0.2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19" x14ac:dyDescent="0.2">
      <c r="A4" s="228"/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</row>
    <row r="5" spans="1:19" ht="20.25" x14ac:dyDescent="0.3">
      <c r="A5" s="229"/>
      <c r="B5" s="264"/>
      <c r="C5" s="231"/>
      <c r="D5" s="231"/>
      <c r="E5" s="341"/>
      <c r="F5" s="231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</row>
    <row r="6" spans="1:19" ht="33.75" x14ac:dyDescent="0.5">
      <c r="A6" s="234"/>
      <c r="B6" s="235"/>
      <c r="C6" s="235"/>
      <c r="D6" s="235"/>
      <c r="E6" s="228"/>
      <c r="F6" s="228"/>
      <c r="G6" s="228"/>
      <c r="H6" s="236"/>
      <c r="I6" s="237"/>
      <c r="J6" s="238"/>
      <c r="K6" s="239"/>
      <c r="L6" s="239"/>
      <c r="M6" s="238"/>
      <c r="N6" s="238"/>
      <c r="O6" s="240"/>
      <c r="P6" s="238"/>
      <c r="Q6" s="241"/>
      <c r="R6" s="242"/>
      <c r="S6" s="228"/>
    </row>
    <row r="7" spans="1:19" ht="10.5" customHeight="1" x14ac:dyDescent="0.3">
      <c r="A7" s="243"/>
      <c r="B7" s="235"/>
      <c r="C7" s="235"/>
      <c r="D7" s="235"/>
      <c r="E7" s="235"/>
      <c r="F7" s="235"/>
      <c r="G7" s="228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228"/>
    </row>
    <row r="8" spans="1:19" ht="36" customHeight="1" x14ac:dyDescent="0.2">
      <c r="A8" s="483" t="s">
        <v>330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  <c r="P8" s="483"/>
      <c r="Q8" s="483"/>
      <c r="R8" s="483"/>
      <c r="S8" s="483"/>
    </row>
    <row r="9" spans="1:19" ht="12.75" customHeight="1" x14ac:dyDescent="0.2">
      <c r="A9" s="247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</row>
    <row r="10" spans="1:19" ht="15.75" customHeight="1" thickBot="1" x14ac:dyDescent="0.25">
      <c r="A10" s="247"/>
      <c r="B10" s="228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</row>
    <row r="11" spans="1:19" ht="45.75" thickBot="1" x14ac:dyDescent="0.65">
      <c r="A11" s="247"/>
      <c r="B11" s="248"/>
      <c r="C11" s="265">
        <v>0</v>
      </c>
      <c r="D11" s="484" t="s">
        <v>118</v>
      </c>
      <c r="E11" s="485"/>
      <c r="F11" s="266"/>
      <c r="G11" s="267"/>
      <c r="H11" s="265">
        <v>0</v>
      </c>
      <c r="I11" s="484" t="s">
        <v>118</v>
      </c>
      <c r="J11" s="485"/>
      <c r="K11" s="266"/>
      <c r="L11" s="249"/>
      <c r="M11" s="249"/>
      <c r="N11" s="228"/>
      <c r="O11" s="228"/>
      <c r="P11" s="228"/>
      <c r="Q11" s="228"/>
      <c r="R11" s="228"/>
      <c r="S11" s="228"/>
    </row>
    <row r="12" spans="1:19" ht="19.5" x14ac:dyDescent="0.25">
      <c r="A12" s="247"/>
      <c r="B12" s="245"/>
      <c r="C12" s="246"/>
      <c r="D12" s="246"/>
      <c r="E12" s="246"/>
      <c r="F12" s="246"/>
      <c r="G12" s="421"/>
      <c r="I12" s="228"/>
      <c r="J12" s="250"/>
      <c r="K12" s="249"/>
      <c r="L12" s="249"/>
      <c r="M12" s="249"/>
      <c r="N12" s="228"/>
      <c r="O12" s="228"/>
      <c r="P12" s="228"/>
      <c r="Q12" s="228"/>
      <c r="R12" s="228"/>
      <c r="S12" s="228"/>
    </row>
    <row r="13" spans="1:19" ht="50.1" customHeight="1" x14ac:dyDescent="0.25">
      <c r="A13" s="247"/>
      <c r="B13" s="245"/>
      <c r="C13" s="246"/>
      <c r="D13" s="246"/>
      <c r="E13" s="246"/>
      <c r="F13" s="246"/>
      <c r="G13" s="246"/>
      <c r="H13" s="246"/>
      <c r="I13" s="228"/>
      <c r="J13" s="249"/>
      <c r="K13" s="249"/>
      <c r="L13" s="249"/>
      <c r="M13" s="249"/>
      <c r="N13" s="228"/>
      <c r="O13" s="228"/>
      <c r="P13" s="228"/>
      <c r="Q13" s="228"/>
      <c r="R13" s="228"/>
      <c r="S13" s="228"/>
    </row>
    <row r="14" spans="1:19" ht="15" customHeight="1" x14ac:dyDescent="0.3">
      <c r="A14" s="247"/>
      <c r="B14" s="263"/>
      <c r="C14" s="263"/>
      <c r="D14" s="263"/>
      <c r="E14" s="251"/>
      <c r="F14" s="249"/>
      <c r="G14" s="249"/>
      <c r="H14" s="249"/>
      <c r="I14" s="228"/>
      <c r="J14" s="249"/>
      <c r="K14" s="249"/>
      <c r="L14" s="249"/>
      <c r="M14" s="249"/>
      <c r="N14" s="228"/>
      <c r="O14" s="228"/>
      <c r="P14" s="228"/>
      <c r="Q14" s="228"/>
      <c r="R14" s="228"/>
      <c r="S14" s="228"/>
    </row>
    <row r="15" spans="1:19" ht="50.1" customHeight="1" x14ac:dyDescent="0.3">
      <c r="A15" s="247"/>
      <c r="B15" s="263"/>
      <c r="C15" s="263"/>
      <c r="D15" s="263"/>
      <c r="E15" s="251"/>
      <c r="F15" s="249"/>
      <c r="G15" s="249"/>
      <c r="H15" s="249"/>
      <c r="I15" s="249"/>
      <c r="J15" s="249"/>
      <c r="K15" s="249"/>
      <c r="L15" s="249"/>
      <c r="M15" s="249"/>
      <c r="N15" s="228"/>
      <c r="O15" s="228"/>
      <c r="P15" s="228"/>
      <c r="Q15" s="252"/>
      <c r="R15" s="228"/>
      <c r="S15" s="228"/>
    </row>
    <row r="16" spans="1:19" ht="15" customHeight="1" x14ac:dyDescent="0.35">
      <c r="A16" s="247"/>
      <c r="B16" s="263"/>
      <c r="C16" s="263"/>
      <c r="D16" s="263"/>
      <c r="E16" s="251"/>
      <c r="F16" s="253"/>
      <c r="G16" s="253"/>
      <c r="H16" s="249"/>
      <c r="I16" s="75"/>
      <c r="J16" s="249"/>
      <c r="K16" s="249"/>
      <c r="L16" s="249"/>
      <c r="M16" s="249"/>
      <c r="N16" s="228"/>
      <c r="O16" s="228"/>
      <c r="P16" s="228"/>
      <c r="Q16" s="228"/>
      <c r="R16" s="228"/>
      <c r="S16" s="228"/>
    </row>
    <row r="17" spans="1:19" ht="50.1" customHeight="1" x14ac:dyDescent="0.25">
      <c r="A17" s="247"/>
      <c r="B17" s="486"/>
      <c r="C17" s="486"/>
      <c r="D17" s="486"/>
      <c r="E17" s="254"/>
      <c r="F17" s="249"/>
      <c r="G17" s="249"/>
      <c r="H17" s="249"/>
      <c r="I17" s="249"/>
      <c r="J17" s="249"/>
      <c r="K17" s="249"/>
      <c r="L17" s="249"/>
      <c r="M17" s="249"/>
      <c r="N17" s="228"/>
      <c r="O17" s="228"/>
      <c r="P17" s="228"/>
      <c r="Q17" s="228"/>
      <c r="R17" s="228"/>
      <c r="S17" s="228"/>
    </row>
    <row r="18" spans="1:19" ht="15" customHeight="1" x14ac:dyDescent="0.35">
      <c r="A18" s="228"/>
      <c r="B18" s="255"/>
      <c r="C18" s="255"/>
      <c r="D18" s="255"/>
      <c r="E18" s="251"/>
      <c r="F18" s="249"/>
      <c r="G18" s="249"/>
      <c r="H18" s="249"/>
      <c r="I18" s="75"/>
      <c r="J18" s="249"/>
      <c r="K18" s="249"/>
      <c r="L18" s="249"/>
      <c r="M18" s="249"/>
      <c r="N18" s="228"/>
      <c r="O18" s="228"/>
      <c r="P18" s="228"/>
      <c r="Q18" s="228"/>
      <c r="R18" s="228"/>
      <c r="S18" s="228"/>
    </row>
    <row r="19" spans="1:19" ht="50.1" customHeight="1" x14ac:dyDescent="0.4">
      <c r="A19" s="244"/>
      <c r="B19" s="486"/>
      <c r="C19" s="486"/>
      <c r="D19" s="486"/>
      <c r="E19" s="254"/>
      <c r="F19" s="244"/>
      <c r="G19" s="228"/>
      <c r="H19" s="253"/>
      <c r="I19" s="231"/>
      <c r="J19" s="228"/>
      <c r="K19" s="228"/>
      <c r="L19" s="268"/>
      <c r="M19" s="228"/>
      <c r="N19" s="228"/>
      <c r="O19" s="228"/>
      <c r="P19" s="228"/>
      <c r="Q19" s="228"/>
      <c r="R19" s="228"/>
      <c r="S19" s="228"/>
    </row>
    <row r="20" spans="1:19" ht="15" customHeight="1" x14ac:dyDescent="0.5">
      <c r="A20" s="247"/>
      <c r="B20" s="255"/>
      <c r="C20" s="255"/>
      <c r="D20" s="255"/>
      <c r="E20" s="251"/>
      <c r="F20" s="249"/>
      <c r="G20" s="249"/>
      <c r="H20" s="228"/>
      <c r="I20" s="75"/>
      <c r="J20" s="249"/>
      <c r="K20" s="256"/>
      <c r="L20" s="249"/>
      <c r="M20" s="257"/>
      <c r="N20" s="228"/>
      <c r="O20" s="228"/>
      <c r="P20" s="228"/>
      <c r="Q20" s="228"/>
      <c r="R20" s="228"/>
      <c r="S20" s="228"/>
    </row>
    <row r="21" spans="1:19" ht="50.1" customHeight="1" x14ac:dyDescent="0.25">
      <c r="A21" s="244"/>
      <c r="B21" s="486"/>
      <c r="C21" s="486"/>
      <c r="D21" s="486"/>
      <c r="E21" s="254"/>
      <c r="F21" s="244"/>
      <c r="G21" s="228"/>
      <c r="H21" s="228"/>
      <c r="I21" s="231"/>
      <c r="J21" s="228"/>
      <c r="K21" s="228"/>
      <c r="L21" s="228"/>
      <c r="M21" s="228"/>
      <c r="N21" s="228"/>
      <c r="O21" s="228"/>
      <c r="P21" s="228"/>
      <c r="Q21" s="228"/>
      <c r="R21" s="228"/>
      <c r="S21" s="228"/>
    </row>
    <row r="22" spans="1:19" ht="15" customHeight="1" x14ac:dyDescent="0.35">
      <c r="A22" s="247"/>
      <c r="B22" s="255"/>
      <c r="C22" s="255"/>
      <c r="D22" s="255"/>
      <c r="E22" s="251"/>
      <c r="F22" s="249"/>
      <c r="G22" s="249"/>
      <c r="H22" s="249"/>
      <c r="I22" s="75"/>
      <c r="J22" s="249"/>
      <c r="K22" s="249"/>
      <c r="L22" s="249"/>
      <c r="M22" s="249"/>
      <c r="N22" s="228"/>
      <c r="O22" s="228"/>
      <c r="P22" s="228"/>
      <c r="Q22" s="228"/>
      <c r="R22" s="228"/>
      <c r="S22" s="228"/>
    </row>
    <row r="23" spans="1:19" ht="50.1" customHeight="1" x14ac:dyDescent="0.25">
      <c r="A23" s="244"/>
      <c r="B23" s="487"/>
      <c r="C23" s="486"/>
      <c r="D23" s="486"/>
      <c r="E23" s="258"/>
      <c r="F23" s="244"/>
      <c r="G23" s="228"/>
      <c r="H23" s="228"/>
      <c r="I23" s="231"/>
      <c r="J23" s="228"/>
      <c r="K23" s="228"/>
      <c r="L23" s="228"/>
      <c r="M23" s="228"/>
      <c r="N23" s="228"/>
      <c r="O23" s="228"/>
      <c r="P23" s="228"/>
      <c r="Q23" s="228"/>
      <c r="R23" s="228"/>
      <c r="S23" s="228"/>
    </row>
    <row r="24" spans="1:19" ht="15" customHeight="1" x14ac:dyDescent="0.3">
      <c r="A24" s="247"/>
      <c r="B24" s="255"/>
      <c r="C24" s="255"/>
      <c r="D24" s="255"/>
      <c r="E24" s="259"/>
      <c r="F24" s="249"/>
      <c r="G24" s="249"/>
      <c r="H24" s="249"/>
      <c r="I24" s="231"/>
      <c r="J24" s="249"/>
      <c r="K24" s="228"/>
      <c r="L24" s="228"/>
      <c r="M24" s="228"/>
      <c r="N24" s="228"/>
      <c r="O24" s="228"/>
      <c r="P24" s="228"/>
      <c r="Q24" s="228"/>
      <c r="R24" s="228"/>
      <c r="S24" s="231"/>
    </row>
    <row r="25" spans="1:19" ht="50.1" customHeight="1" x14ac:dyDescent="0.25">
      <c r="A25" s="247"/>
      <c r="B25" s="487"/>
      <c r="C25" s="486"/>
      <c r="D25" s="486"/>
      <c r="E25" s="258"/>
      <c r="F25" s="249"/>
      <c r="G25" s="249"/>
      <c r="H25" s="249"/>
      <c r="I25" s="249"/>
      <c r="J25" s="249"/>
      <c r="K25" s="228"/>
      <c r="L25" s="228"/>
      <c r="M25" s="228"/>
      <c r="N25" s="228"/>
      <c r="O25" s="228"/>
      <c r="S25" s="231"/>
    </row>
    <row r="26" spans="1:19" ht="26.25" customHeight="1" x14ac:dyDescent="0.35">
      <c r="A26" s="332" t="s">
        <v>331</v>
      </c>
      <c r="B26" s="228"/>
      <c r="C26" s="255"/>
      <c r="D26" s="255"/>
      <c r="E26" s="259"/>
      <c r="F26" s="249"/>
      <c r="G26" s="249"/>
      <c r="H26" s="249"/>
      <c r="I26" s="75"/>
      <c r="J26" s="249"/>
      <c r="K26" s="228"/>
      <c r="L26" s="228"/>
      <c r="M26" s="228"/>
      <c r="N26" s="228"/>
      <c r="O26" s="228"/>
      <c r="S26" s="207"/>
    </row>
    <row r="27" spans="1:19" ht="33" customHeight="1" x14ac:dyDescent="0.35">
      <c r="A27" s="247"/>
      <c r="B27" s="255"/>
      <c r="C27" s="255"/>
      <c r="D27" s="263"/>
      <c r="E27" s="251"/>
      <c r="F27" s="249"/>
      <c r="G27" s="249"/>
      <c r="H27" s="249"/>
      <c r="I27" s="75"/>
      <c r="J27" s="249"/>
      <c r="K27" s="249"/>
      <c r="L27" s="249"/>
      <c r="M27" s="249"/>
      <c r="N27" s="228"/>
      <c r="O27" s="228"/>
      <c r="S27" s="207"/>
    </row>
    <row r="28" spans="1:19" ht="27" customHeight="1" x14ac:dyDescent="0.35">
      <c r="A28" s="244"/>
      <c r="B28" s="486"/>
      <c r="C28" s="486"/>
      <c r="D28" s="486"/>
      <c r="E28" s="258"/>
      <c r="F28" s="244"/>
      <c r="G28" s="228"/>
      <c r="H28" s="228"/>
      <c r="I28" s="75"/>
      <c r="J28" s="228"/>
      <c r="K28" s="228"/>
      <c r="L28" s="228"/>
      <c r="M28" s="228"/>
      <c r="N28" s="228"/>
      <c r="O28" s="228"/>
      <c r="S28" s="207"/>
    </row>
    <row r="29" spans="1:19" ht="31.5" customHeight="1" x14ac:dyDescent="0.35">
      <c r="A29" s="247"/>
      <c r="B29" s="255"/>
      <c r="C29" s="255"/>
      <c r="D29" s="255"/>
      <c r="E29" s="249"/>
      <c r="F29" s="249"/>
      <c r="G29" s="249"/>
      <c r="H29" s="249"/>
      <c r="I29" s="260"/>
      <c r="J29" s="249"/>
      <c r="K29" s="249"/>
      <c r="L29" s="249"/>
      <c r="M29" s="249"/>
      <c r="N29" s="228"/>
      <c r="O29" s="228"/>
      <c r="S29" s="207"/>
    </row>
    <row r="30" spans="1:19" ht="15" customHeight="1" x14ac:dyDescent="0.25">
      <c r="A30" s="244"/>
      <c r="B30" s="486"/>
      <c r="C30" s="486"/>
      <c r="D30" s="486"/>
      <c r="E30" s="258"/>
      <c r="F30" s="244"/>
      <c r="G30" s="228"/>
      <c r="H30" s="228"/>
      <c r="I30" s="228"/>
      <c r="J30" s="228"/>
      <c r="K30" s="228"/>
      <c r="L30" s="228"/>
      <c r="M30" s="228"/>
      <c r="N30" s="228"/>
      <c r="O30" s="228"/>
      <c r="S30" s="231"/>
    </row>
    <row r="31" spans="1:19" ht="18" x14ac:dyDescent="0.25">
      <c r="A31" s="244"/>
      <c r="B31" s="263"/>
      <c r="C31" s="263"/>
      <c r="D31" s="263"/>
      <c r="E31" s="258"/>
      <c r="F31" s="244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79"/>
    </row>
    <row r="32" spans="1:19" ht="18" x14ac:dyDescent="0.25">
      <c r="A32" s="247"/>
      <c r="B32" s="244"/>
      <c r="C32" s="244"/>
      <c r="D32" s="244"/>
      <c r="E32" s="247"/>
      <c r="F32" s="232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</row>
    <row r="33" spans="1:19" ht="18" x14ac:dyDescent="0.25">
      <c r="A33" s="228"/>
      <c r="B33" s="261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62"/>
      <c r="S33" s="278"/>
    </row>
    <row r="34" spans="1:19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</row>
    <row r="35" spans="1:19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</row>
  </sheetData>
  <sheetProtection selectLockedCells="1" pivotTables="0" selectUnlockedCells="1"/>
  <mergeCells count="10">
    <mergeCell ref="A8:S8"/>
    <mergeCell ref="I11:J11"/>
    <mergeCell ref="B30:D30"/>
    <mergeCell ref="B28:D28"/>
    <mergeCell ref="B19:D19"/>
    <mergeCell ref="B17:D17"/>
    <mergeCell ref="B21:D21"/>
    <mergeCell ref="B23:D23"/>
    <mergeCell ref="B25:D25"/>
    <mergeCell ref="D11:E11"/>
  </mergeCells>
  <phoneticPr fontId="0" type="noConversion"/>
  <conditionalFormatting sqref="S26:S28">
    <cfRule type="containsText" dxfId="10" priority="7" operator="containsText" text="N/A">
      <formula>NOT(ISERROR(SEARCH("N/A",S26)))</formula>
    </cfRule>
  </conditionalFormatting>
  <conditionalFormatting sqref="S29">
    <cfRule type="containsText" dxfId="9" priority="5" operator="containsText" text="N/A">
      <formula>NOT(ISERROR(SEARCH("N/A",S29)))</formula>
    </cfRule>
  </conditionalFormatting>
  <printOptions horizontalCentered="1"/>
  <pageMargins left="0.59055118110236227" right="0" top="0.35433070866141736" bottom="0.27559055118110237" header="0.59055118110236227" footer="0.11811023622047245"/>
  <pageSetup paperSize="9" scale="5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rgb="FF00FFFF"/>
  </sheetPr>
  <dimension ref="A1:N139"/>
  <sheetViews>
    <sheetView showGridLines="0" zoomScaleNormal="100" zoomScaleSheetLayoutView="100" zoomScalePageLayoutView="70" workbookViewId="0">
      <selection sqref="A1:L1"/>
    </sheetView>
  </sheetViews>
  <sheetFormatPr baseColWidth="10" defaultColWidth="9.140625" defaultRowHeight="12.75" x14ac:dyDescent="0.2"/>
  <cols>
    <col min="1" max="1" width="19.140625" style="4" customWidth="1"/>
    <col min="2" max="2" width="15.140625" customWidth="1"/>
    <col min="3" max="3" width="42.42578125" customWidth="1"/>
    <col min="4" max="4" width="14" customWidth="1"/>
    <col min="5" max="5" width="12.85546875" customWidth="1"/>
    <col min="6" max="6" width="11.42578125" customWidth="1"/>
    <col min="7" max="7" width="13.7109375" customWidth="1"/>
    <col min="8" max="9" width="12.42578125" customWidth="1"/>
    <col min="10" max="10" width="13.85546875" style="18" customWidth="1"/>
    <col min="11" max="11" width="15.140625" style="18" customWidth="1"/>
    <col min="12" max="12" width="17.140625" style="18" customWidth="1"/>
    <col min="13" max="13" width="4.42578125" customWidth="1"/>
    <col min="14" max="14" width="14.5703125" customWidth="1"/>
  </cols>
  <sheetData>
    <row r="1" spans="1:14" s="87" customFormat="1" ht="27.75" customHeight="1" x14ac:dyDescent="0.2">
      <c r="A1" s="514" t="s">
        <v>193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</row>
    <row r="2" spans="1:14" s="89" customFormat="1" ht="18.75" customHeight="1" x14ac:dyDescent="0.3">
      <c r="A2" s="472" t="s">
        <v>191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</row>
    <row r="3" spans="1:14" ht="18" customHeight="1" x14ac:dyDescent="0.2">
      <c r="A3" s="515" t="s">
        <v>192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</row>
    <row r="4" spans="1:14" ht="9" customHeight="1" x14ac:dyDescent="0.4">
      <c r="A4" s="149"/>
      <c r="B4" s="149"/>
      <c r="C4" s="149"/>
      <c r="D4" s="96"/>
      <c r="E4" s="96"/>
      <c r="F4" s="96"/>
      <c r="G4" s="96"/>
      <c r="H4" s="96"/>
      <c r="I4" s="96"/>
      <c r="J4" s="175"/>
      <c r="K4" s="175"/>
      <c r="L4" s="175"/>
    </row>
    <row r="5" spans="1:14" ht="18.75" customHeight="1" x14ac:dyDescent="0.4">
      <c r="A5" s="347" t="s">
        <v>194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</row>
    <row r="6" spans="1:14" ht="9.75" customHeight="1" x14ac:dyDescent="0.25">
      <c r="A6" s="224"/>
      <c r="B6" s="83"/>
    </row>
    <row r="7" spans="1:14" ht="26.25" x14ac:dyDescent="0.4">
      <c r="A7" s="349" t="s">
        <v>2</v>
      </c>
      <c r="C7" s="349"/>
      <c r="D7" s="81"/>
      <c r="E7" s="81"/>
      <c r="F7" s="82"/>
      <c r="G7" s="82"/>
      <c r="H7" s="81"/>
      <c r="I7" s="81"/>
      <c r="J7" s="81"/>
      <c r="K7" s="88"/>
      <c r="L7" s="350"/>
    </row>
    <row r="8" spans="1:14" x14ac:dyDescent="0.2">
      <c r="A8" s="318" t="s">
        <v>102</v>
      </c>
      <c r="B8" s="318" t="s">
        <v>189</v>
      </c>
      <c r="C8" s="318" t="s">
        <v>129</v>
      </c>
      <c r="D8" s="318" t="s">
        <v>104</v>
      </c>
      <c r="E8" s="318" t="s">
        <v>105</v>
      </c>
      <c r="F8" s="318" t="s">
        <v>105</v>
      </c>
      <c r="G8" s="318" t="s">
        <v>105</v>
      </c>
      <c r="H8" s="318" t="s">
        <v>109</v>
      </c>
      <c r="I8" s="318" t="s">
        <v>109</v>
      </c>
      <c r="J8" s="318" t="s">
        <v>111</v>
      </c>
      <c r="K8" s="318" t="s">
        <v>113</v>
      </c>
      <c r="L8" s="333" t="s">
        <v>115</v>
      </c>
    </row>
    <row r="9" spans="1:14" x14ac:dyDescent="0.2">
      <c r="A9" s="334"/>
      <c r="B9" s="334" t="s">
        <v>190</v>
      </c>
      <c r="C9" s="319"/>
      <c r="D9" s="334" t="s">
        <v>1</v>
      </c>
      <c r="E9" s="334" t="s">
        <v>106</v>
      </c>
      <c r="F9" s="334" t="s">
        <v>107</v>
      </c>
      <c r="G9" s="334" t="s">
        <v>108</v>
      </c>
      <c r="H9" s="334" t="s">
        <v>110</v>
      </c>
      <c r="I9" s="334" t="s">
        <v>107</v>
      </c>
      <c r="J9" s="334" t="s">
        <v>112</v>
      </c>
      <c r="K9" s="334" t="s">
        <v>114</v>
      </c>
      <c r="L9" s="335" t="s">
        <v>116</v>
      </c>
    </row>
    <row r="10" spans="1:14" x14ac:dyDescent="0.2">
      <c r="A10" s="351">
        <v>677590</v>
      </c>
      <c r="B10" s="352" t="s">
        <v>242</v>
      </c>
      <c r="C10" s="322" t="s">
        <v>195</v>
      </c>
      <c r="D10" s="323" t="s">
        <v>4</v>
      </c>
      <c r="E10" s="323">
        <v>18</v>
      </c>
      <c r="F10" s="324" t="s">
        <v>18</v>
      </c>
      <c r="G10" s="324">
        <v>30</v>
      </c>
      <c r="H10" s="323">
        <v>36</v>
      </c>
      <c r="I10" s="324">
        <f>F10*H10</f>
        <v>233.28000000000003</v>
      </c>
      <c r="J10" s="323" t="s">
        <v>11</v>
      </c>
      <c r="K10" s="467">
        <v>38.15</v>
      </c>
      <c r="L10" s="446">
        <f>K10*(100%-INTRODUCCIÓN!$H$11)</f>
        <v>38.15</v>
      </c>
      <c r="M10" s="7"/>
      <c r="N10" s="7"/>
    </row>
    <row r="11" spans="1:14" x14ac:dyDescent="0.2">
      <c r="A11" s="351">
        <v>677593</v>
      </c>
      <c r="B11" s="353" t="s">
        <v>243</v>
      </c>
      <c r="C11" s="325" t="s">
        <v>195</v>
      </c>
      <c r="D11" s="326" t="s">
        <v>5</v>
      </c>
      <c r="E11" s="327">
        <v>12</v>
      </c>
      <c r="F11" s="327">
        <v>8.64</v>
      </c>
      <c r="G11" s="328">
        <v>38.409374999999997</v>
      </c>
      <c r="H11" s="328">
        <v>18</v>
      </c>
      <c r="I11" s="324">
        <f t="shared" ref="I11:I15" si="0">F11*H11</f>
        <v>155.52000000000001</v>
      </c>
      <c r="J11" s="323" t="s">
        <v>11</v>
      </c>
      <c r="K11" s="468">
        <v>39.25</v>
      </c>
      <c r="L11" s="446">
        <f>K11*(100%-INTRODUCCIÓN!$H$11)</f>
        <v>39.25</v>
      </c>
      <c r="M11" s="7"/>
      <c r="N11" s="7"/>
    </row>
    <row r="12" spans="1:14" x14ac:dyDescent="0.2">
      <c r="A12" s="351">
        <v>677595</v>
      </c>
      <c r="B12" s="353" t="s">
        <v>244</v>
      </c>
      <c r="C12" s="325" t="s">
        <v>201</v>
      </c>
      <c r="D12" s="326" t="s">
        <v>4</v>
      </c>
      <c r="E12" s="327">
        <v>18</v>
      </c>
      <c r="F12" s="327">
        <v>6.4799999999999995</v>
      </c>
      <c r="G12" s="328">
        <v>26.310937499999998</v>
      </c>
      <c r="H12" s="328">
        <v>36</v>
      </c>
      <c r="I12" s="324">
        <f t="shared" si="0"/>
        <v>233.27999999999997</v>
      </c>
      <c r="J12" s="323" t="s">
        <v>11</v>
      </c>
      <c r="K12" s="468">
        <v>41.4</v>
      </c>
      <c r="L12" s="446">
        <f>K12*(100%-INTRODUCCIÓN!$H$11)</f>
        <v>41.4</v>
      </c>
      <c r="M12" s="7"/>
      <c r="N12" s="7"/>
    </row>
    <row r="13" spans="1:14" x14ac:dyDescent="0.2">
      <c r="A13" s="351">
        <v>677603</v>
      </c>
      <c r="B13" s="353" t="s">
        <v>245</v>
      </c>
      <c r="C13" s="325" t="s">
        <v>201</v>
      </c>
      <c r="D13" s="326" t="s">
        <v>5</v>
      </c>
      <c r="E13" s="327">
        <v>12</v>
      </c>
      <c r="F13" s="327">
        <v>8.64</v>
      </c>
      <c r="G13" s="328">
        <v>32.676375</v>
      </c>
      <c r="H13" s="328">
        <v>18</v>
      </c>
      <c r="I13" s="324">
        <f t="shared" si="0"/>
        <v>155.52000000000001</v>
      </c>
      <c r="J13" s="323" t="s">
        <v>11</v>
      </c>
      <c r="K13" s="468">
        <v>43.2</v>
      </c>
      <c r="L13" s="446">
        <f>K13*(100%-INTRODUCCIÓN!$H$11)</f>
        <v>43.2</v>
      </c>
      <c r="M13" s="7"/>
      <c r="N13" s="7"/>
    </row>
    <row r="14" spans="1:14" x14ac:dyDescent="0.2">
      <c r="A14" s="351">
        <v>677597</v>
      </c>
      <c r="B14" s="353" t="s">
        <v>246</v>
      </c>
      <c r="C14" s="325" t="s">
        <v>196</v>
      </c>
      <c r="D14" s="326" t="s">
        <v>4</v>
      </c>
      <c r="E14" s="327">
        <v>18</v>
      </c>
      <c r="F14" s="327">
        <v>6.4799999999999995</v>
      </c>
      <c r="G14" s="328">
        <v>26.310937499999998</v>
      </c>
      <c r="H14" s="328">
        <v>36</v>
      </c>
      <c r="I14" s="324">
        <f t="shared" si="0"/>
        <v>233.27999999999997</v>
      </c>
      <c r="J14" s="323" t="s">
        <v>11</v>
      </c>
      <c r="K14" s="468">
        <v>48.35</v>
      </c>
      <c r="L14" s="446">
        <f>K14*(100%-INTRODUCCIÓN!$H$11)</f>
        <v>48.35</v>
      </c>
      <c r="M14" s="7"/>
      <c r="N14" s="7"/>
    </row>
    <row r="15" spans="1:14" x14ac:dyDescent="0.2">
      <c r="A15" s="351">
        <v>677605</v>
      </c>
      <c r="B15" s="353" t="s">
        <v>247</v>
      </c>
      <c r="C15" s="325" t="s">
        <v>196</v>
      </c>
      <c r="D15" s="326" t="s">
        <v>5</v>
      </c>
      <c r="E15" s="327">
        <v>12</v>
      </c>
      <c r="F15" s="327">
        <v>8.64</v>
      </c>
      <c r="G15" s="328">
        <v>33.227625000000003</v>
      </c>
      <c r="H15" s="328">
        <v>18</v>
      </c>
      <c r="I15" s="324">
        <f t="shared" si="0"/>
        <v>155.52000000000001</v>
      </c>
      <c r="J15" s="323" t="s">
        <v>11</v>
      </c>
      <c r="K15" s="468">
        <v>49.5</v>
      </c>
      <c r="L15" s="446">
        <f>K15*(100%-INTRODUCCIÓN!$H$11)</f>
        <v>49.5</v>
      </c>
      <c r="M15" s="7"/>
      <c r="N15" s="7"/>
    </row>
    <row r="16" spans="1:14" ht="9.9499999999999993" customHeight="1" x14ac:dyDescent="0.2">
      <c r="A16" s="320"/>
      <c r="B16" s="325"/>
      <c r="C16" s="325"/>
      <c r="D16" s="326"/>
      <c r="E16" s="327"/>
      <c r="F16" s="327"/>
      <c r="G16" s="328"/>
      <c r="H16" s="328"/>
      <c r="I16" s="328"/>
      <c r="J16" s="328"/>
      <c r="K16" s="468"/>
      <c r="L16" s="467"/>
      <c r="M16" s="7"/>
      <c r="N16" s="7"/>
    </row>
    <row r="17" spans="1:14" x14ac:dyDescent="0.2">
      <c r="A17" s="351">
        <v>677609</v>
      </c>
      <c r="B17" s="354" t="s">
        <v>248</v>
      </c>
      <c r="C17" s="321" t="s">
        <v>202</v>
      </c>
      <c r="D17" s="329" t="s">
        <v>4</v>
      </c>
      <c r="E17" s="323">
        <v>18</v>
      </c>
      <c r="F17" s="323">
        <v>6.4799999999999995</v>
      </c>
      <c r="G17" s="330">
        <v>24</v>
      </c>
      <c r="H17" s="330">
        <v>36</v>
      </c>
      <c r="I17" s="324">
        <f t="shared" ref="I17:I20" si="1">F17*H17</f>
        <v>233.27999999999997</v>
      </c>
      <c r="J17" s="323" t="s">
        <v>11</v>
      </c>
      <c r="K17" s="469">
        <v>45.8</v>
      </c>
      <c r="L17" s="446">
        <f>K17*(100%-INTRODUCCIÓN!$H$11)</f>
        <v>45.8</v>
      </c>
      <c r="M17" s="7"/>
      <c r="N17" s="7"/>
    </row>
    <row r="18" spans="1:14" x14ac:dyDescent="0.2">
      <c r="A18" s="351">
        <v>677617</v>
      </c>
      <c r="B18" s="353" t="s">
        <v>249</v>
      </c>
      <c r="C18" s="321" t="s">
        <v>202</v>
      </c>
      <c r="D18" s="326" t="s">
        <v>5</v>
      </c>
      <c r="E18" s="327">
        <v>12</v>
      </c>
      <c r="F18" s="327">
        <v>8.64</v>
      </c>
      <c r="G18" s="328">
        <v>31.077749999999998</v>
      </c>
      <c r="H18" s="328">
        <v>18</v>
      </c>
      <c r="I18" s="324">
        <f t="shared" si="1"/>
        <v>155.52000000000001</v>
      </c>
      <c r="J18" s="323" t="s">
        <v>11</v>
      </c>
      <c r="K18" s="468">
        <v>46.3</v>
      </c>
      <c r="L18" s="446">
        <f>K18*(100%-INTRODUCCIÓN!$H$11)</f>
        <v>46.3</v>
      </c>
      <c r="M18" s="7"/>
      <c r="N18" s="7"/>
    </row>
    <row r="19" spans="1:14" x14ac:dyDescent="0.2">
      <c r="A19" s="355">
        <v>677611</v>
      </c>
      <c r="B19" s="354" t="s">
        <v>250</v>
      </c>
      <c r="C19" s="321" t="s">
        <v>197</v>
      </c>
      <c r="D19" s="329" t="s">
        <v>4</v>
      </c>
      <c r="E19" s="323">
        <v>18</v>
      </c>
      <c r="F19" s="323">
        <v>6.4799999999999995</v>
      </c>
      <c r="G19" s="330">
        <v>24.665625000000002</v>
      </c>
      <c r="H19" s="330">
        <v>36</v>
      </c>
      <c r="I19" s="324">
        <f t="shared" si="1"/>
        <v>233.27999999999997</v>
      </c>
      <c r="J19" s="323" t="s">
        <v>11</v>
      </c>
      <c r="K19" s="469">
        <v>51.4</v>
      </c>
      <c r="L19" s="446">
        <f>K19*(100%-INTRODUCCIÓN!$H$11)</f>
        <v>51.4</v>
      </c>
      <c r="M19" s="7"/>
      <c r="N19" s="7"/>
    </row>
    <row r="20" spans="1:14" x14ac:dyDescent="0.2">
      <c r="A20" s="355">
        <v>677619</v>
      </c>
      <c r="B20" s="353" t="s">
        <v>251</v>
      </c>
      <c r="C20" s="321" t="s">
        <v>197</v>
      </c>
      <c r="D20" s="326" t="s">
        <v>5</v>
      </c>
      <c r="E20" s="327">
        <v>12</v>
      </c>
      <c r="F20" s="327">
        <v>8.64</v>
      </c>
      <c r="G20" s="328">
        <v>31.077749999999998</v>
      </c>
      <c r="H20" s="328">
        <v>18</v>
      </c>
      <c r="I20" s="324">
        <f t="shared" si="1"/>
        <v>155.52000000000001</v>
      </c>
      <c r="J20" s="323" t="s">
        <v>11</v>
      </c>
      <c r="K20" s="468">
        <v>52</v>
      </c>
      <c r="L20" s="446">
        <f>K20*(100%-INTRODUCCIÓN!$H$11)</f>
        <v>52</v>
      </c>
      <c r="M20" s="7"/>
      <c r="N20" s="7"/>
    </row>
    <row r="21" spans="1:14" ht="9.9499999999999993" customHeight="1" x14ac:dyDescent="0.2">
      <c r="A21" s="331"/>
      <c r="B21" s="200"/>
      <c r="C21" s="321"/>
      <c r="D21" s="329"/>
      <c r="E21" s="323"/>
      <c r="F21" s="323"/>
      <c r="G21" s="330"/>
      <c r="H21" s="330"/>
      <c r="I21" s="330"/>
      <c r="J21" s="330"/>
      <c r="K21" s="469"/>
      <c r="L21" s="467"/>
      <c r="M21" s="7"/>
      <c r="N21" s="7"/>
    </row>
    <row r="22" spans="1:14" x14ac:dyDescent="0.2">
      <c r="A22" s="355">
        <v>677623</v>
      </c>
      <c r="B22" s="353" t="s">
        <v>252</v>
      </c>
      <c r="C22" s="325" t="s">
        <v>198</v>
      </c>
      <c r="D22" s="326" t="s">
        <v>4</v>
      </c>
      <c r="E22" s="327">
        <v>18</v>
      </c>
      <c r="F22" s="327">
        <v>6.4799999999999995</v>
      </c>
      <c r="G22" s="328">
        <v>30.424218749999998</v>
      </c>
      <c r="H22" s="328">
        <v>36</v>
      </c>
      <c r="I22" s="324">
        <f t="shared" ref="I22:I23" si="2">F22*H22</f>
        <v>233.27999999999997</v>
      </c>
      <c r="J22" s="323" t="s">
        <v>11</v>
      </c>
      <c r="K22" s="468">
        <v>54.75</v>
      </c>
      <c r="L22" s="446">
        <f>K22*(100%-INTRODUCCIÓN!$H$11)</f>
        <v>54.75</v>
      </c>
      <c r="M22" s="7"/>
      <c r="N22" s="7"/>
    </row>
    <row r="23" spans="1:14" x14ac:dyDescent="0.2">
      <c r="A23" s="355">
        <v>677628</v>
      </c>
      <c r="B23" s="353" t="s">
        <v>253</v>
      </c>
      <c r="C23" s="325" t="s">
        <v>198</v>
      </c>
      <c r="D23" s="326" t="s">
        <v>5</v>
      </c>
      <c r="E23" s="327">
        <v>12</v>
      </c>
      <c r="F23" s="327">
        <v>8.64</v>
      </c>
      <c r="G23" s="328">
        <v>38.602312499999996</v>
      </c>
      <c r="H23" s="328">
        <v>18</v>
      </c>
      <c r="I23" s="324">
        <f t="shared" si="2"/>
        <v>155.52000000000001</v>
      </c>
      <c r="J23" s="323" t="s">
        <v>11</v>
      </c>
      <c r="K23" s="468">
        <v>55.5</v>
      </c>
      <c r="L23" s="446">
        <f>K23*(100%-INTRODUCCIÓN!$H$11)</f>
        <v>55.5</v>
      </c>
      <c r="M23" s="7"/>
      <c r="N23" s="7"/>
    </row>
    <row r="24" spans="1:14" x14ac:dyDescent="0.2">
      <c r="A24"/>
      <c r="J24"/>
      <c r="K24"/>
      <c r="L24" s="82"/>
      <c r="M24" s="7"/>
      <c r="N24" s="7"/>
    </row>
    <row r="25" spans="1:14" x14ac:dyDescent="0.2">
      <c r="A25"/>
      <c r="J25"/>
      <c r="K25"/>
      <c r="L25" s="82"/>
      <c r="M25" s="7"/>
      <c r="N25" s="7"/>
    </row>
    <row r="26" spans="1:14" ht="26.25" x14ac:dyDescent="0.4">
      <c r="A26" s="356" t="s">
        <v>199</v>
      </c>
      <c r="B26" s="350"/>
      <c r="C26" s="357"/>
      <c r="D26" s="81"/>
      <c r="E26" s="81"/>
      <c r="F26" s="82"/>
      <c r="G26" s="82"/>
      <c r="H26" s="81"/>
      <c r="I26" s="81"/>
      <c r="J26" s="81"/>
      <c r="K26" s="82"/>
      <c r="L26" s="82"/>
      <c r="M26" s="7"/>
      <c r="N26" s="7"/>
    </row>
    <row r="27" spans="1:14" x14ac:dyDescent="0.2">
      <c r="A27" s="318" t="s">
        <v>102</v>
      </c>
      <c r="B27" s="318" t="s">
        <v>189</v>
      </c>
      <c r="C27" s="318" t="s">
        <v>129</v>
      </c>
      <c r="D27" s="318" t="s">
        <v>104</v>
      </c>
      <c r="E27" s="318" t="s">
        <v>105</v>
      </c>
      <c r="F27" s="318" t="s">
        <v>105</v>
      </c>
      <c r="G27" s="318" t="s">
        <v>105</v>
      </c>
      <c r="H27" s="318" t="s">
        <v>109</v>
      </c>
      <c r="I27" s="318" t="s">
        <v>109</v>
      </c>
      <c r="J27" s="318" t="s">
        <v>111</v>
      </c>
      <c r="K27" s="318" t="s">
        <v>113</v>
      </c>
      <c r="L27" s="333" t="s">
        <v>115</v>
      </c>
      <c r="M27" s="7"/>
      <c r="N27" s="7"/>
    </row>
    <row r="28" spans="1:14" x14ac:dyDescent="0.2">
      <c r="A28" s="334"/>
      <c r="B28" s="334" t="s">
        <v>190</v>
      </c>
      <c r="C28" s="319"/>
      <c r="D28" s="334" t="s">
        <v>1</v>
      </c>
      <c r="E28" s="334" t="s">
        <v>106</v>
      </c>
      <c r="F28" s="334" t="s">
        <v>107</v>
      </c>
      <c r="G28" s="334" t="s">
        <v>108</v>
      </c>
      <c r="H28" s="334" t="s">
        <v>110</v>
      </c>
      <c r="I28" s="334" t="s">
        <v>107</v>
      </c>
      <c r="J28" s="334" t="s">
        <v>112</v>
      </c>
      <c r="K28" s="334" t="s">
        <v>114</v>
      </c>
      <c r="L28" s="335" t="s">
        <v>116</v>
      </c>
      <c r="M28" s="7"/>
      <c r="N28" s="7"/>
    </row>
    <row r="29" spans="1:14" x14ac:dyDescent="0.2">
      <c r="A29" s="225">
        <v>677856</v>
      </c>
      <c r="B29" s="358" t="s">
        <v>254</v>
      </c>
      <c r="C29" s="322" t="s">
        <v>195</v>
      </c>
      <c r="D29" s="359" t="s">
        <v>4</v>
      </c>
      <c r="E29" s="358">
        <v>18</v>
      </c>
      <c r="F29" s="358">
        <v>6.4799999999999995</v>
      </c>
      <c r="G29" s="360">
        <v>27</v>
      </c>
      <c r="H29" s="360">
        <v>36</v>
      </c>
      <c r="I29" s="324">
        <f t="shared" ref="I29:I31" si="3">F29*H29</f>
        <v>233.27999999999997</v>
      </c>
      <c r="J29" s="323" t="s">
        <v>11</v>
      </c>
      <c r="K29" s="470">
        <v>38.9</v>
      </c>
      <c r="L29" s="446">
        <f>K29*(100%-INTRODUCCIÓN!$H$11)</f>
        <v>38.9</v>
      </c>
      <c r="M29" s="7"/>
      <c r="N29" s="7"/>
    </row>
    <row r="30" spans="1:14" x14ac:dyDescent="0.2">
      <c r="A30" s="225">
        <v>677869</v>
      </c>
      <c r="B30" s="358" t="s">
        <v>255</v>
      </c>
      <c r="C30" s="321" t="s">
        <v>197</v>
      </c>
      <c r="D30" s="359" t="s">
        <v>4</v>
      </c>
      <c r="E30" s="358">
        <v>18</v>
      </c>
      <c r="F30" s="358">
        <v>6.4799999999999995</v>
      </c>
      <c r="G30" s="360">
        <v>22</v>
      </c>
      <c r="H30" s="360">
        <v>36</v>
      </c>
      <c r="I30" s="324">
        <f t="shared" si="3"/>
        <v>233.27999999999997</v>
      </c>
      <c r="J30" s="323" t="s">
        <v>11</v>
      </c>
      <c r="K30" s="470">
        <v>51.9</v>
      </c>
      <c r="L30" s="446">
        <f>K30*(100%-INTRODUCCIÓN!$H$11)</f>
        <v>51.9</v>
      </c>
      <c r="M30" s="7"/>
      <c r="N30" s="7"/>
    </row>
    <row r="31" spans="1:14" x14ac:dyDescent="0.2">
      <c r="A31" s="225">
        <v>677875</v>
      </c>
      <c r="B31" s="358" t="s">
        <v>256</v>
      </c>
      <c r="C31" s="325" t="s">
        <v>198</v>
      </c>
      <c r="D31" s="359" t="s">
        <v>4</v>
      </c>
      <c r="E31" s="358">
        <v>18</v>
      </c>
      <c r="F31" s="358">
        <v>6.4799999999999995</v>
      </c>
      <c r="G31" s="360">
        <v>30</v>
      </c>
      <c r="H31" s="360">
        <v>16</v>
      </c>
      <c r="I31" s="324">
        <f t="shared" si="3"/>
        <v>103.67999999999999</v>
      </c>
      <c r="J31" s="323" t="s">
        <v>11</v>
      </c>
      <c r="K31" s="470">
        <v>55.5</v>
      </c>
      <c r="L31" s="446">
        <f>K31*(100%-INTRODUCCIÓN!$H$11)</f>
        <v>55.5</v>
      </c>
      <c r="M31" s="7"/>
      <c r="N31" s="7"/>
    </row>
    <row r="32" spans="1:14" ht="15" customHeight="1" x14ac:dyDescent="0.2">
      <c r="A32" s="81"/>
      <c r="B32" s="350"/>
      <c r="C32" s="357"/>
      <c r="D32" s="81"/>
      <c r="E32" s="81"/>
      <c r="F32" s="82"/>
      <c r="G32" s="82"/>
      <c r="H32" s="81"/>
      <c r="I32" s="81"/>
      <c r="J32" s="81"/>
      <c r="K32" s="82"/>
      <c r="L32" s="82"/>
      <c r="M32" s="7"/>
      <c r="N32" s="7"/>
    </row>
    <row r="33" spans="1:14" x14ac:dyDescent="0.2">
      <c r="A33" s="81"/>
      <c r="B33" s="350"/>
      <c r="C33" s="357"/>
      <c r="D33" s="81"/>
      <c r="E33" s="81"/>
      <c r="F33" s="82"/>
      <c r="G33" s="82"/>
      <c r="H33" s="81"/>
      <c r="I33" s="81"/>
      <c r="J33" s="81"/>
      <c r="K33" s="82"/>
      <c r="L33" s="82"/>
      <c r="M33" s="7"/>
      <c r="N33" s="7"/>
    </row>
    <row r="34" spans="1:14" ht="25.5" customHeight="1" x14ac:dyDescent="0.4">
      <c r="A34" s="349" t="s">
        <v>200</v>
      </c>
      <c r="D34" s="81"/>
      <c r="E34" s="81"/>
      <c r="F34" s="82"/>
      <c r="G34" s="82"/>
      <c r="H34" s="81"/>
      <c r="I34" s="81"/>
      <c r="J34" s="81"/>
      <c r="K34" s="82"/>
      <c r="L34" s="350"/>
      <c r="M34" s="7"/>
      <c r="N34" s="7"/>
    </row>
    <row r="35" spans="1:14" s="5" customFormat="1" x14ac:dyDescent="0.2">
      <c r="A35" s="318" t="s">
        <v>102</v>
      </c>
      <c r="B35" s="318" t="s">
        <v>189</v>
      </c>
      <c r="C35" s="318" t="s">
        <v>129</v>
      </c>
      <c r="D35" s="318" t="s">
        <v>104</v>
      </c>
      <c r="E35" s="318" t="s">
        <v>105</v>
      </c>
      <c r="F35" s="318" t="s">
        <v>105</v>
      </c>
      <c r="G35" s="318" t="s">
        <v>105</v>
      </c>
      <c r="H35" s="318" t="s">
        <v>109</v>
      </c>
      <c r="I35" s="318" t="s">
        <v>109</v>
      </c>
      <c r="J35" s="318" t="s">
        <v>111</v>
      </c>
      <c r="K35" s="318" t="s">
        <v>113</v>
      </c>
      <c r="L35" s="333" t="s">
        <v>115</v>
      </c>
      <c r="M35" s="7"/>
      <c r="N35" s="7"/>
    </row>
    <row r="36" spans="1:14" s="5" customFormat="1" x14ac:dyDescent="0.2">
      <c r="A36" s="334"/>
      <c r="B36" s="334" t="s">
        <v>190</v>
      </c>
      <c r="C36" s="319"/>
      <c r="D36" s="334" t="s">
        <v>1</v>
      </c>
      <c r="E36" s="334" t="s">
        <v>106</v>
      </c>
      <c r="F36" s="334" t="s">
        <v>107</v>
      </c>
      <c r="G36" s="334" t="s">
        <v>108</v>
      </c>
      <c r="H36" s="334" t="s">
        <v>110</v>
      </c>
      <c r="I36" s="334" t="s">
        <v>107</v>
      </c>
      <c r="J36" s="334" t="s">
        <v>112</v>
      </c>
      <c r="K36" s="334" t="s">
        <v>114</v>
      </c>
      <c r="L36" s="335" t="s">
        <v>116</v>
      </c>
      <c r="M36" s="7"/>
      <c r="N36" s="7"/>
    </row>
    <row r="37" spans="1:14" s="5" customFormat="1" ht="12.75" customHeight="1" x14ac:dyDescent="0.2">
      <c r="A37" s="362">
        <v>740085</v>
      </c>
      <c r="B37" s="352" t="s">
        <v>257</v>
      </c>
      <c r="C37" s="322" t="s">
        <v>195</v>
      </c>
      <c r="D37" s="363" t="s">
        <v>20</v>
      </c>
      <c r="E37" s="363">
        <v>16</v>
      </c>
      <c r="F37" s="361" t="s">
        <v>21</v>
      </c>
      <c r="G37" s="361">
        <v>25</v>
      </c>
      <c r="H37" s="363">
        <v>36</v>
      </c>
      <c r="I37" s="324">
        <f t="shared" ref="I37:I44" si="4">F37*H37</f>
        <v>207.35999999999999</v>
      </c>
      <c r="J37" s="323" t="s">
        <v>11</v>
      </c>
      <c r="K37" s="409">
        <v>42.7</v>
      </c>
      <c r="L37" s="446">
        <f>K37*(100%-INTRODUCCIÓN!$H$11)</f>
        <v>42.7</v>
      </c>
      <c r="M37" s="7"/>
      <c r="N37" s="7"/>
    </row>
    <row r="38" spans="1:14" s="5" customFormat="1" ht="12.75" customHeight="1" x14ac:dyDescent="0.2">
      <c r="A38" s="362">
        <v>740093</v>
      </c>
      <c r="B38" s="352" t="s">
        <v>258</v>
      </c>
      <c r="C38" s="325" t="s">
        <v>195</v>
      </c>
      <c r="D38" s="363" t="s">
        <v>92</v>
      </c>
      <c r="E38" s="363">
        <v>10</v>
      </c>
      <c r="F38" s="361">
        <v>7.2</v>
      </c>
      <c r="G38" s="361">
        <v>31</v>
      </c>
      <c r="H38" s="363">
        <v>9</v>
      </c>
      <c r="I38" s="324">
        <f t="shared" si="4"/>
        <v>64.8</v>
      </c>
      <c r="J38" s="323" t="s">
        <v>11</v>
      </c>
      <c r="K38" s="471">
        <v>43.7</v>
      </c>
      <c r="L38" s="446">
        <f>K38*(100%-INTRODUCCIÓN!$H$11)</f>
        <v>43.7</v>
      </c>
      <c r="M38" s="7"/>
      <c r="N38" s="7"/>
    </row>
    <row r="39" spans="1:14" s="5" customFormat="1" ht="12.75" customHeight="1" x14ac:dyDescent="0.2">
      <c r="A39" s="362">
        <v>740086</v>
      </c>
      <c r="B39" s="364" t="s">
        <v>259</v>
      </c>
      <c r="C39" s="325" t="s">
        <v>201</v>
      </c>
      <c r="D39" s="363" t="s">
        <v>20</v>
      </c>
      <c r="E39" s="363">
        <v>16</v>
      </c>
      <c r="F39" s="361">
        <v>5.76</v>
      </c>
      <c r="G39" s="361">
        <v>22</v>
      </c>
      <c r="H39" s="363">
        <v>36</v>
      </c>
      <c r="I39" s="324">
        <f t="shared" si="4"/>
        <v>207.35999999999999</v>
      </c>
      <c r="J39" s="323" t="s">
        <v>11</v>
      </c>
      <c r="K39" s="471">
        <v>46.4</v>
      </c>
      <c r="L39" s="446">
        <f>K39*(100%-INTRODUCCIÓN!$H$11)</f>
        <v>46.4</v>
      </c>
      <c r="M39" s="7"/>
      <c r="N39" s="7"/>
    </row>
    <row r="40" spans="1:14" s="5" customFormat="1" ht="12.75" customHeight="1" x14ac:dyDescent="0.2">
      <c r="A40" s="362">
        <v>740087</v>
      </c>
      <c r="B40" s="352" t="s">
        <v>260</v>
      </c>
      <c r="C40" s="325" t="s">
        <v>196</v>
      </c>
      <c r="D40" s="363" t="s">
        <v>20</v>
      </c>
      <c r="E40" s="363">
        <v>16</v>
      </c>
      <c r="F40" s="361" t="s">
        <v>21</v>
      </c>
      <c r="G40" s="361">
        <v>20</v>
      </c>
      <c r="H40" s="363">
        <v>36</v>
      </c>
      <c r="I40" s="324">
        <f t="shared" si="4"/>
        <v>207.35999999999999</v>
      </c>
      <c r="J40" s="323" t="s">
        <v>11</v>
      </c>
      <c r="K40" s="471">
        <v>52.75</v>
      </c>
      <c r="L40" s="446">
        <f>K40*(100%-INTRODUCCIÓN!$H$11)</f>
        <v>52.75</v>
      </c>
      <c r="M40" s="7"/>
      <c r="N40" s="7"/>
    </row>
    <row r="41" spans="1:14" s="5" customFormat="1" ht="12.75" customHeight="1" x14ac:dyDescent="0.2">
      <c r="A41" s="362">
        <v>740088</v>
      </c>
      <c r="B41" s="352" t="s">
        <v>261</v>
      </c>
      <c r="C41" s="325" t="s">
        <v>196</v>
      </c>
      <c r="D41" s="363" t="s">
        <v>92</v>
      </c>
      <c r="E41" s="363">
        <v>10</v>
      </c>
      <c r="F41" s="361">
        <v>7.2</v>
      </c>
      <c r="G41" s="361">
        <v>27</v>
      </c>
      <c r="H41" s="363">
        <v>9</v>
      </c>
      <c r="I41" s="324">
        <f t="shared" si="4"/>
        <v>64.8</v>
      </c>
      <c r="J41" s="323" t="s">
        <v>11</v>
      </c>
      <c r="K41" s="471">
        <v>53.7</v>
      </c>
      <c r="L41" s="446">
        <f>K41*(100%-INTRODUCCIÓN!$H$11)</f>
        <v>53.7</v>
      </c>
      <c r="M41" s="7"/>
      <c r="N41" s="7"/>
    </row>
    <row r="42" spans="1:14" s="5" customFormat="1" ht="12.75" customHeight="1" x14ac:dyDescent="0.2">
      <c r="A42" s="362">
        <v>740110</v>
      </c>
      <c r="B42" s="352" t="s">
        <v>262</v>
      </c>
      <c r="C42" s="321" t="s">
        <v>197</v>
      </c>
      <c r="D42" s="363" t="s">
        <v>20</v>
      </c>
      <c r="E42" s="363">
        <v>16</v>
      </c>
      <c r="F42" s="361" t="s">
        <v>21</v>
      </c>
      <c r="G42" s="361">
        <v>20</v>
      </c>
      <c r="H42" s="363">
        <v>36</v>
      </c>
      <c r="I42" s="324">
        <f t="shared" si="4"/>
        <v>207.35999999999999</v>
      </c>
      <c r="J42" s="323" t="s">
        <v>11</v>
      </c>
      <c r="K42" s="471">
        <v>55.5</v>
      </c>
      <c r="L42" s="446">
        <f>K42*(100%-INTRODUCCIÓN!$H$11)</f>
        <v>55.5</v>
      </c>
      <c r="M42" s="7"/>
      <c r="N42" s="7"/>
    </row>
    <row r="43" spans="1:14" s="5" customFormat="1" ht="12.75" customHeight="1" x14ac:dyDescent="0.2">
      <c r="A43" s="362">
        <v>740190</v>
      </c>
      <c r="B43" s="352" t="s">
        <v>263</v>
      </c>
      <c r="C43" s="321" t="s">
        <v>197</v>
      </c>
      <c r="D43" s="363" t="s">
        <v>92</v>
      </c>
      <c r="E43" s="363">
        <v>10</v>
      </c>
      <c r="F43" s="361">
        <v>7.2</v>
      </c>
      <c r="G43" s="361">
        <v>27</v>
      </c>
      <c r="H43" s="363">
        <v>9</v>
      </c>
      <c r="I43" s="324">
        <f t="shared" si="4"/>
        <v>64.8</v>
      </c>
      <c r="J43" s="323" t="s">
        <v>11</v>
      </c>
      <c r="K43" s="471">
        <v>56.5</v>
      </c>
      <c r="L43" s="446">
        <f>K43*(100%-INTRODUCCIÓN!$H$11)</f>
        <v>56.5</v>
      </c>
      <c r="M43" s="7"/>
      <c r="N43" s="7"/>
    </row>
    <row r="44" spans="1:14" s="5" customFormat="1" ht="12.75" customHeight="1" x14ac:dyDescent="0.2">
      <c r="A44" s="362">
        <v>740089</v>
      </c>
      <c r="B44" s="352" t="s">
        <v>264</v>
      </c>
      <c r="C44" s="325" t="s">
        <v>198</v>
      </c>
      <c r="D44" s="363" t="s">
        <v>20</v>
      </c>
      <c r="E44" s="363">
        <v>16</v>
      </c>
      <c r="F44" s="361">
        <v>5.76</v>
      </c>
      <c r="G44" s="361">
        <v>26</v>
      </c>
      <c r="H44" s="363">
        <v>36</v>
      </c>
      <c r="I44" s="324">
        <f t="shared" si="4"/>
        <v>207.35999999999999</v>
      </c>
      <c r="J44" s="323" t="s">
        <v>11</v>
      </c>
      <c r="K44" s="471">
        <v>58.15</v>
      </c>
      <c r="L44" s="446">
        <f>K44*(100%-INTRODUCCIÓN!$H$11)</f>
        <v>58.15</v>
      </c>
      <c r="M44" s="7"/>
      <c r="N44" s="7"/>
    </row>
    <row r="45" spans="1:14" s="5" customFormat="1" ht="15.95" customHeight="1" x14ac:dyDescent="0.2">
      <c r="A45" s="365"/>
      <c r="B45" s="366"/>
      <c r="C45" s="366"/>
      <c r="D45" s="367"/>
      <c r="E45" s="367"/>
      <c r="F45" s="368"/>
      <c r="G45" s="368"/>
      <c r="H45" s="367"/>
      <c r="I45" s="367"/>
      <c r="J45" s="367"/>
      <c r="K45" s="368"/>
      <c r="L45" s="368"/>
      <c r="M45" s="7"/>
      <c r="N45" s="7"/>
    </row>
    <row r="46" spans="1:14" ht="14.25" customHeight="1" x14ac:dyDescent="0.2">
      <c r="A46" s="365"/>
      <c r="B46" s="369"/>
      <c r="C46" s="369"/>
      <c r="D46" s="365"/>
      <c r="E46" s="365"/>
      <c r="F46" s="370"/>
      <c r="G46" s="370"/>
      <c r="H46" s="365"/>
      <c r="I46" s="365"/>
      <c r="J46" s="365"/>
      <c r="K46" s="365"/>
      <c r="L46" s="365"/>
      <c r="M46" s="7"/>
      <c r="N46" s="7"/>
    </row>
    <row r="47" spans="1:14" ht="34.5" customHeight="1" x14ac:dyDescent="0.4">
      <c r="A47" s="349" t="s">
        <v>203</v>
      </c>
      <c r="D47" s="81"/>
      <c r="E47" s="81"/>
      <c r="F47" s="82"/>
      <c r="G47" s="82"/>
      <c r="H47" s="81"/>
      <c r="I47" s="81"/>
      <c r="J47" s="81"/>
      <c r="K47" s="88"/>
      <c r="L47" s="350"/>
      <c r="M47" s="7"/>
      <c r="N47" s="7"/>
    </row>
    <row r="48" spans="1:14" ht="14.25" customHeight="1" x14ac:dyDescent="0.2">
      <c r="A48" s="318" t="s">
        <v>102</v>
      </c>
      <c r="B48" s="318" t="s">
        <v>189</v>
      </c>
      <c r="C48" s="318" t="s">
        <v>129</v>
      </c>
      <c r="D48" s="318" t="s">
        <v>104</v>
      </c>
      <c r="E48" s="318" t="s">
        <v>105</v>
      </c>
      <c r="F48" s="318" t="s">
        <v>105</v>
      </c>
      <c r="G48" s="318" t="s">
        <v>105</v>
      </c>
      <c r="H48" s="318" t="s">
        <v>109</v>
      </c>
      <c r="I48" s="318" t="s">
        <v>109</v>
      </c>
      <c r="J48" s="318" t="s">
        <v>111</v>
      </c>
      <c r="K48" s="318" t="s">
        <v>113</v>
      </c>
      <c r="L48" s="333" t="s">
        <v>115</v>
      </c>
      <c r="M48" s="7"/>
      <c r="N48" s="7"/>
    </row>
    <row r="49" spans="1:14" ht="14.25" customHeight="1" x14ac:dyDescent="0.2">
      <c r="A49" s="334"/>
      <c r="B49" s="334" t="s">
        <v>190</v>
      </c>
      <c r="C49" s="319"/>
      <c r="D49" s="334" t="s">
        <v>1</v>
      </c>
      <c r="E49" s="334" t="s">
        <v>106</v>
      </c>
      <c r="F49" s="334" t="s">
        <v>107</v>
      </c>
      <c r="G49" s="334" t="s">
        <v>108</v>
      </c>
      <c r="H49" s="334" t="s">
        <v>110</v>
      </c>
      <c r="I49" s="334" t="s">
        <v>107</v>
      </c>
      <c r="J49" s="334" t="s">
        <v>112</v>
      </c>
      <c r="K49" s="334" t="s">
        <v>114</v>
      </c>
      <c r="L49" s="335" t="s">
        <v>116</v>
      </c>
      <c r="M49" s="7"/>
      <c r="N49" s="7"/>
    </row>
    <row r="50" spans="1:14" s="95" customFormat="1" x14ac:dyDescent="0.2">
      <c r="A50" s="225">
        <v>677712</v>
      </c>
      <c r="B50" s="371" t="s">
        <v>265</v>
      </c>
      <c r="C50" s="325" t="s">
        <v>195</v>
      </c>
      <c r="D50" s="363" t="s">
        <v>20</v>
      </c>
      <c r="E50" s="363">
        <v>16</v>
      </c>
      <c r="F50" s="361">
        <v>5.76</v>
      </c>
      <c r="G50" s="361">
        <v>26</v>
      </c>
      <c r="H50" s="363">
        <v>36</v>
      </c>
      <c r="I50" s="324">
        <f t="shared" ref="I50:I57" si="5">F50*H50</f>
        <v>207.35999999999999</v>
      </c>
      <c r="J50" s="323" t="s">
        <v>11</v>
      </c>
      <c r="K50" s="409">
        <v>42.7</v>
      </c>
      <c r="L50" s="446">
        <f>K50*(100%-INTRODUCCIÓN!$H$11)</f>
        <v>42.7</v>
      </c>
      <c r="M50" s="7"/>
      <c r="N50" s="7"/>
    </row>
    <row r="51" spans="1:14" s="95" customFormat="1" x14ac:dyDescent="0.2">
      <c r="A51" s="362">
        <v>740090</v>
      </c>
      <c r="B51" s="372" t="s">
        <v>266</v>
      </c>
      <c r="C51" s="325" t="s">
        <v>195</v>
      </c>
      <c r="D51" s="363" t="s">
        <v>92</v>
      </c>
      <c r="E51" s="363">
        <v>10</v>
      </c>
      <c r="F51" s="361">
        <v>7.2</v>
      </c>
      <c r="G51" s="361">
        <v>31</v>
      </c>
      <c r="H51" s="363">
        <v>9</v>
      </c>
      <c r="I51" s="324">
        <f t="shared" si="5"/>
        <v>64.8</v>
      </c>
      <c r="J51" s="323" t="s">
        <v>11</v>
      </c>
      <c r="K51" s="471">
        <v>43.7</v>
      </c>
      <c r="L51" s="446">
        <f>K51*(100%-INTRODUCCIÓN!$H$11)</f>
        <v>43.7</v>
      </c>
      <c r="M51" s="7"/>
      <c r="N51" s="7"/>
    </row>
    <row r="52" spans="1:14" s="140" customFormat="1" x14ac:dyDescent="0.2">
      <c r="A52" s="225">
        <v>677724</v>
      </c>
      <c r="B52" s="371" t="s">
        <v>267</v>
      </c>
      <c r="C52" s="325" t="s">
        <v>201</v>
      </c>
      <c r="D52" s="363" t="s">
        <v>20</v>
      </c>
      <c r="E52" s="363">
        <v>16</v>
      </c>
      <c r="F52" s="361">
        <v>5.76</v>
      </c>
      <c r="G52" s="361">
        <v>22</v>
      </c>
      <c r="H52" s="363">
        <v>36</v>
      </c>
      <c r="I52" s="324">
        <f t="shared" si="5"/>
        <v>207.35999999999999</v>
      </c>
      <c r="J52" s="323" t="s">
        <v>11</v>
      </c>
      <c r="K52" s="471">
        <v>46.4</v>
      </c>
      <c r="L52" s="446">
        <f>K52*(100%-INTRODUCCIÓN!$H$11)</f>
        <v>46.4</v>
      </c>
      <c r="M52" s="139"/>
      <c r="N52" s="7"/>
    </row>
    <row r="53" spans="1:14" s="140" customFormat="1" x14ac:dyDescent="0.2">
      <c r="A53" s="225">
        <v>677726</v>
      </c>
      <c r="B53" s="371" t="s">
        <v>268</v>
      </c>
      <c r="C53" s="325" t="s">
        <v>196</v>
      </c>
      <c r="D53" s="363" t="s">
        <v>20</v>
      </c>
      <c r="E53" s="363">
        <v>16</v>
      </c>
      <c r="F53" s="361">
        <v>5.76</v>
      </c>
      <c r="G53" s="361">
        <v>22</v>
      </c>
      <c r="H53" s="363">
        <v>36</v>
      </c>
      <c r="I53" s="324">
        <f t="shared" si="5"/>
        <v>207.35999999999999</v>
      </c>
      <c r="J53" s="323" t="s">
        <v>11</v>
      </c>
      <c r="K53" s="471">
        <v>52.8</v>
      </c>
      <c r="L53" s="446">
        <f>K53*(100%-INTRODUCCIÓN!$H$11)</f>
        <v>52.8</v>
      </c>
      <c r="M53" s="139"/>
      <c r="N53" s="7"/>
    </row>
    <row r="54" spans="1:14" s="140" customFormat="1" x14ac:dyDescent="0.2">
      <c r="A54" s="362">
        <v>740091</v>
      </c>
      <c r="B54" s="372" t="s">
        <v>269</v>
      </c>
      <c r="C54" s="325" t="s">
        <v>196</v>
      </c>
      <c r="D54" s="363" t="s">
        <v>92</v>
      </c>
      <c r="E54" s="363">
        <v>10</v>
      </c>
      <c r="F54" s="361">
        <v>7.2</v>
      </c>
      <c r="G54" s="361">
        <v>27</v>
      </c>
      <c r="H54" s="363">
        <v>9</v>
      </c>
      <c r="I54" s="324">
        <f t="shared" si="5"/>
        <v>64.8</v>
      </c>
      <c r="J54" s="323" t="s">
        <v>11</v>
      </c>
      <c r="K54" s="471">
        <v>53.7</v>
      </c>
      <c r="L54" s="446">
        <f>K54*(100%-INTRODUCCIÓN!$H$11)</f>
        <v>53.7</v>
      </c>
      <c r="M54" s="139"/>
      <c r="N54" s="7"/>
    </row>
    <row r="55" spans="1:14" s="95" customFormat="1" x14ac:dyDescent="0.2">
      <c r="A55" s="225">
        <v>677756</v>
      </c>
      <c r="B55" s="371" t="s">
        <v>270</v>
      </c>
      <c r="C55" s="321" t="s">
        <v>197</v>
      </c>
      <c r="D55" s="363" t="s">
        <v>20</v>
      </c>
      <c r="E55" s="363">
        <v>16</v>
      </c>
      <c r="F55" s="361">
        <v>5.76</v>
      </c>
      <c r="G55" s="361">
        <v>22</v>
      </c>
      <c r="H55" s="363">
        <v>36</v>
      </c>
      <c r="I55" s="324">
        <f t="shared" si="5"/>
        <v>207.35999999999999</v>
      </c>
      <c r="J55" s="323" t="s">
        <v>11</v>
      </c>
      <c r="K55" s="471">
        <v>55.5</v>
      </c>
      <c r="L55" s="446">
        <f>K55*(100%-INTRODUCCIÓN!$H$11)</f>
        <v>55.5</v>
      </c>
      <c r="M55" s="7"/>
      <c r="N55" s="7"/>
    </row>
    <row r="56" spans="1:14" x14ac:dyDescent="0.2">
      <c r="A56" s="362">
        <v>740092</v>
      </c>
      <c r="B56" s="372" t="s">
        <v>271</v>
      </c>
      <c r="C56" s="321" t="s">
        <v>197</v>
      </c>
      <c r="D56" s="363" t="s">
        <v>92</v>
      </c>
      <c r="E56" s="363">
        <v>10</v>
      </c>
      <c r="F56" s="361">
        <v>7.2</v>
      </c>
      <c r="G56" s="361">
        <v>27</v>
      </c>
      <c r="H56" s="363">
        <v>9</v>
      </c>
      <c r="I56" s="324">
        <f t="shared" si="5"/>
        <v>64.8</v>
      </c>
      <c r="J56" s="323" t="s">
        <v>11</v>
      </c>
      <c r="K56" s="471">
        <v>56.5</v>
      </c>
      <c r="L56" s="446">
        <f>K56*(100%-INTRODUCCIÓN!$H$11)</f>
        <v>56.5</v>
      </c>
      <c r="M56" s="7"/>
      <c r="N56" s="7"/>
    </row>
    <row r="57" spans="1:14" x14ac:dyDescent="0.2">
      <c r="A57" s="362">
        <v>677765</v>
      </c>
      <c r="B57" s="372" t="s">
        <v>272</v>
      </c>
      <c r="C57" s="325" t="s">
        <v>198</v>
      </c>
      <c r="D57" s="363" t="s">
        <v>20</v>
      </c>
      <c r="E57" s="363">
        <v>16</v>
      </c>
      <c r="F57" s="361">
        <v>5.76</v>
      </c>
      <c r="G57" s="361">
        <v>26</v>
      </c>
      <c r="H57" s="363">
        <v>36</v>
      </c>
      <c r="I57" s="324">
        <f t="shared" si="5"/>
        <v>207.35999999999999</v>
      </c>
      <c r="J57" s="323" t="s">
        <v>11</v>
      </c>
      <c r="K57" s="471">
        <v>58.15</v>
      </c>
      <c r="L57" s="446">
        <f>K57*(100%-INTRODUCCIÓN!$H$11)</f>
        <v>58.15</v>
      </c>
      <c r="M57" s="7"/>
      <c r="N57" s="7"/>
    </row>
    <row r="58" spans="1:14" ht="14.25" customHeight="1" x14ac:dyDescent="0.2">
      <c r="A58" s="365"/>
      <c r="B58" s="366"/>
      <c r="C58" s="366"/>
      <c r="D58" s="367"/>
      <c r="E58" s="367"/>
      <c r="F58" s="368"/>
      <c r="G58" s="368"/>
      <c r="H58" s="367"/>
      <c r="I58" s="367"/>
      <c r="J58" s="367"/>
      <c r="K58" s="373"/>
      <c r="L58" s="368"/>
      <c r="M58" s="7"/>
      <c r="N58" s="7"/>
    </row>
    <row r="59" spans="1:14" ht="14.25" customHeight="1" x14ac:dyDescent="0.2">
      <c r="A59" s="365"/>
      <c r="B59" s="369"/>
      <c r="C59" s="369"/>
      <c r="D59" s="365"/>
      <c r="E59" s="365"/>
      <c r="F59" s="370"/>
      <c r="G59" s="370"/>
      <c r="H59" s="365"/>
      <c r="I59" s="365"/>
      <c r="J59" s="365"/>
      <c r="K59" s="365"/>
      <c r="L59" s="365"/>
      <c r="M59" s="7"/>
      <c r="N59" s="7"/>
    </row>
    <row r="60" spans="1:14" ht="26.25" x14ac:dyDescent="0.4">
      <c r="A60" s="374" t="s">
        <v>204</v>
      </c>
      <c r="D60" s="4"/>
      <c r="E60" s="4"/>
      <c r="F60" s="10"/>
      <c r="G60" s="10"/>
      <c r="H60" s="4"/>
      <c r="I60" s="4"/>
      <c r="J60" s="84"/>
      <c r="K60" s="177"/>
      <c r="M60" s="7"/>
      <c r="N60" s="7"/>
    </row>
    <row r="61" spans="1:14" x14ac:dyDescent="0.2">
      <c r="A61" s="318" t="s">
        <v>102</v>
      </c>
      <c r="B61" s="318" t="s">
        <v>189</v>
      </c>
      <c r="C61" s="318" t="s">
        <v>129</v>
      </c>
      <c r="D61" s="318" t="s">
        <v>104</v>
      </c>
      <c r="E61" s="318" t="s">
        <v>105</v>
      </c>
      <c r="F61" s="318" t="s">
        <v>105</v>
      </c>
      <c r="G61" s="318" t="s">
        <v>105</v>
      </c>
      <c r="H61" s="318" t="s">
        <v>109</v>
      </c>
      <c r="I61" s="318" t="s">
        <v>109</v>
      </c>
      <c r="J61" s="318" t="s">
        <v>111</v>
      </c>
      <c r="K61" s="318" t="s">
        <v>113</v>
      </c>
      <c r="L61" s="333" t="s">
        <v>115</v>
      </c>
      <c r="M61" s="7"/>
      <c r="N61" s="7"/>
    </row>
    <row r="62" spans="1:14" ht="14.25" customHeight="1" x14ac:dyDescent="0.2">
      <c r="A62" s="334"/>
      <c r="B62" s="334" t="s">
        <v>190</v>
      </c>
      <c r="C62" s="319"/>
      <c r="D62" s="334" t="s">
        <v>1</v>
      </c>
      <c r="E62" s="334" t="s">
        <v>106</v>
      </c>
      <c r="F62" s="334" t="s">
        <v>107</v>
      </c>
      <c r="G62" s="334" t="s">
        <v>108</v>
      </c>
      <c r="H62" s="334" t="s">
        <v>110</v>
      </c>
      <c r="I62" s="334" t="s">
        <v>107</v>
      </c>
      <c r="J62" s="334" t="s">
        <v>112</v>
      </c>
      <c r="K62" s="334" t="s">
        <v>114</v>
      </c>
      <c r="L62" s="335" t="s">
        <v>116</v>
      </c>
      <c r="M62" s="7"/>
      <c r="N62" s="7"/>
    </row>
    <row r="63" spans="1:14" x14ac:dyDescent="0.2">
      <c r="A63" s="362">
        <v>677635</v>
      </c>
      <c r="B63" s="352" t="s">
        <v>22</v>
      </c>
      <c r="C63" s="325" t="s">
        <v>195</v>
      </c>
      <c r="D63" s="363" t="s">
        <v>19</v>
      </c>
      <c r="E63" s="363">
        <v>10</v>
      </c>
      <c r="F63" s="361">
        <v>3.6</v>
      </c>
      <c r="G63" s="361">
        <v>18</v>
      </c>
      <c r="H63" s="363">
        <v>24</v>
      </c>
      <c r="I63" s="324">
        <f t="shared" ref="I63:I66" si="6">F63*H63</f>
        <v>86.4</v>
      </c>
      <c r="J63" s="323" t="s">
        <v>11</v>
      </c>
      <c r="K63" s="409">
        <v>55.3</v>
      </c>
      <c r="L63" s="446">
        <f>K63*(100%-INTRODUCCIÓN!$H$11)</f>
        <v>55.3</v>
      </c>
      <c r="M63" s="7"/>
      <c r="N63" s="7"/>
    </row>
    <row r="64" spans="1:14" x14ac:dyDescent="0.2">
      <c r="A64" s="362">
        <v>677651</v>
      </c>
      <c r="B64" s="352" t="s">
        <v>93</v>
      </c>
      <c r="C64" s="325" t="s">
        <v>196</v>
      </c>
      <c r="D64" s="363" t="s">
        <v>19</v>
      </c>
      <c r="E64" s="363">
        <v>10</v>
      </c>
      <c r="F64" s="361">
        <v>3.6</v>
      </c>
      <c r="G64" s="361">
        <v>16</v>
      </c>
      <c r="H64" s="363">
        <v>24</v>
      </c>
      <c r="I64" s="324">
        <f t="shared" si="6"/>
        <v>86.4</v>
      </c>
      <c r="J64" s="323" t="s">
        <v>11</v>
      </c>
      <c r="K64" s="409">
        <v>54.9</v>
      </c>
      <c r="L64" s="446">
        <f>K64*(100%-INTRODUCCIÓN!$H$11)</f>
        <v>54.9</v>
      </c>
      <c r="M64" s="7"/>
      <c r="N64" s="7"/>
    </row>
    <row r="65" spans="1:14" x14ac:dyDescent="0.2">
      <c r="A65" s="362">
        <v>677672</v>
      </c>
      <c r="B65" s="352" t="s">
        <v>273</v>
      </c>
      <c r="C65" s="321" t="s">
        <v>197</v>
      </c>
      <c r="D65" s="363" t="s">
        <v>19</v>
      </c>
      <c r="E65" s="363">
        <v>10</v>
      </c>
      <c r="F65" s="361">
        <v>3.6</v>
      </c>
      <c r="G65" s="361">
        <v>16</v>
      </c>
      <c r="H65" s="363">
        <v>24</v>
      </c>
      <c r="I65" s="324">
        <f t="shared" si="6"/>
        <v>86.4</v>
      </c>
      <c r="J65" s="323" t="s">
        <v>11</v>
      </c>
      <c r="K65" s="409">
        <v>66.3</v>
      </c>
      <c r="L65" s="446">
        <f>K65*(100%-INTRODUCCIÓN!$H$11)</f>
        <v>66.3</v>
      </c>
      <c r="M65" s="7"/>
      <c r="N65" s="7"/>
    </row>
    <row r="66" spans="1:14" x14ac:dyDescent="0.2">
      <c r="A66" s="362">
        <v>677691</v>
      </c>
      <c r="B66" s="352" t="s">
        <v>37</v>
      </c>
      <c r="C66" s="325" t="s">
        <v>198</v>
      </c>
      <c r="D66" s="363" t="s">
        <v>19</v>
      </c>
      <c r="E66" s="363">
        <v>10</v>
      </c>
      <c r="F66" s="361">
        <v>3.6</v>
      </c>
      <c r="G66" s="361">
        <v>16</v>
      </c>
      <c r="H66" s="363">
        <v>24</v>
      </c>
      <c r="I66" s="324">
        <f t="shared" si="6"/>
        <v>86.4</v>
      </c>
      <c r="J66" s="323" t="s">
        <v>11</v>
      </c>
      <c r="K66" s="409">
        <v>79</v>
      </c>
      <c r="L66" s="446">
        <f>K66*(100%-INTRODUCCIÓN!$H$11)</f>
        <v>79</v>
      </c>
      <c r="M66" s="7"/>
      <c r="N66" s="7"/>
    </row>
    <row r="67" spans="1:14" x14ac:dyDescent="0.2">
      <c r="A67" s="365"/>
      <c r="B67" s="369"/>
      <c r="C67" s="357"/>
      <c r="D67" s="81"/>
      <c r="E67" s="81"/>
      <c r="F67" s="82"/>
      <c r="G67" s="82"/>
      <c r="H67" s="81"/>
      <c r="I67" s="81"/>
      <c r="J67" s="81"/>
      <c r="K67" s="82"/>
      <c r="L67" s="82"/>
      <c r="M67" s="7"/>
      <c r="N67" s="7"/>
    </row>
    <row r="68" spans="1:14" x14ac:dyDescent="0.2">
      <c r="A68" s="375"/>
      <c r="B68" s="376"/>
      <c r="C68" s="377"/>
      <c r="D68" s="375"/>
      <c r="E68" s="375"/>
      <c r="F68" s="375"/>
      <c r="G68" s="375"/>
      <c r="H68" s="375"/>
      <c r="I68" s="375"/>
      <c r="J68" s="375"/>
      <c r="K68" s="378"/>
      <c r="L68" s="378"/>
      <c r="M68" s="7"/>
      <c r="N68" s="7"/>
    </row>
    <row r="69" spans="1:14" ht="26.25" x14ac:dyDescent="0.4">
      <c r="A69" s="349" t="s">
        <v>205</v>
      </c>
      <c r="D69" s="365"/>
      <c r="E69" s="379"/>
      <c r="F69" s="370"/>
      <c r="G69" s="370"/>
      <c r="H69" s="365"/>
      <c r="I69" s="365"/>
      <c r="J69" s="365"/>
      <c r="L69" s="82"/>
      <c r="M69" s="7"/>
      <c r="N69" s="7"/>
    </row>
    <row r="70" spans="1:14" ht="15.75" customHeight="1" x14ac:dyDescent="0.25">
      <c r="A70" s="380" t="s">
        <v>274</v>
      </c>
      <c r="C70" s="381"/>
      <c r="D70" s="382"/>
      <c r="E70" s="382"/>
      <c r="F70" s="380" t="s">
        <v>275</v>
      </c>
      <c r="G70" s="383"/>
      <c r="H70" s="382"/>
      <c r="I70" s="382"/>
      <c r="J70" s="382"/>
      <c r="L70" s="82"/>
      <c r="M70" s="7"/>
      <c r="N70" s="7"/>
    </row>
    <row r="71" spans="1:14" x14ac:dyDescent="0.2">
      <c r="A71" s="318" t="s">
        <v>102</v>
      </c>
      <c r="B71" s="318" t="s">
        <v>189</v>
      </c>
      <c r="C71" s="318" t="s">
        <v>129</v>
      </c>
      <c r="D71" s="318" t="s">
        <v>104</v>
      </c>
      <c r="E71" s="318" t="s">
        <v>105</v>
      </c>
      <c r="F71" s="318" t="s">
        <v>105</v>
      </c>
      <c r="G71" s="318" t="s">
        <v>105</v>
      </c>
      <c r="H71" s="318" t="s">
        <v>109</v>
      </c>
      <c r="I71" s="318" t="s">
        <v>109</v>
      </c>
      <c r="J71" s="318" t="s">
        <v>111</v>
      </c>
      <c r="K71" s="318" t="s">
        <v>113</v>
      </c>
      <c r="L71" s="333" t="s">
        <v>115</v>
      </c>
      <c r="M71" s="7"/>
      <c r="N71" s="7"/>
    </row>
    <row r="72" spans="1:14" s="5" customFormat="1" x14ac:dyDescent="0.2">
      <c r="A72" s="334"/>
      <c r="B72" s="334" t="s">
        <v>190</v>
      </c>
      <c r="C72" s="319"/>
      <c r="D72" s="334" t="s">
        <v>1</v>
      </c>
      <c r="E72" s="334" t="s">
        <v>106</v>
      </c>
      <c r="F72" s="334" t="s">
        <v>107</v>
      </c>
      <c r="G72" s="334" t="s">
        <v>108</v>
      </c>
      <c r="H72" s="334" t="s">
        <v>110</v>
      </c>
      <c r="I72" s="334" t="s">
        <v>107</v>
      </c>
      <c r="J72" s="334" t="s">
        <v>112</v>
      </c>
      <c r="K72" s="334" t="s">
        <v>114</v>
      </c>
      <c r="L72" s="335" t="s">
        <v>116</v>
      </c>
      <c r="M72" s="7"/>
      <c r="N72" s="7"/>
    </row>
    <row r="73" spans="1:14" s="5" customFormat="1" x14ac:dyDescent="0.2">
      <c r="A73" s="355">
        <v>678635</v>
      </c>
      <c r="B73" s="353" t="s">
        <v>42</v>
      </c>
      <c r="C73" s="353" t="s">
        <v>71</v>
      </c>
      <c r="D73" s="384" t="s">
        <v>184</v>
      </c>
      <c r="E73" s="358">
        <v>12</v>
      </c>
      <c r="F73" s="358">
        <v>4.32</v>
      </c>
      <c r="G73" s="385">
        <v>19.29252</v>
      </c>
      <c r="H73" s="385">
        <v>20</v>
      </c>
      <c r="I73" s="324">
        <f t="shared" ref="I73:I80" si="7">F73*H73</f>
        <v>86.4</v>
      </c>
      <c r="J73" s="323" t="s">
        <v>11</v>
      </c>
      <c r="K73" s="445">
        <v>48</v>
      </c>
      <c r="L73" s="446">
        <f>K73*(100%-INTRODUCCIÓN!$H$11)</f>
        <v>48</v>
      </c>
      <c r="M73" s="7"/>
      <c r="N73" s="7"/>
    </row>
    <row r="74" spans="1:14" s="5" customFormat="1" x14ac:dyDescent="0.2">
      <c r="A74" s="355">
        <v>678643</v>
      </c>
      <c r="B74" s="353" t="s">
        <v>80</v>
      </c>
      <c r="C74" s="353" t="s">
        <v>71</v>
      </c>
      <c r="D74" s="384" t="s">
        <v>276</v>
      </c>
      <c r="E74" s="358">
        <v>6</v>
      </c>
      <c r="F74" s="358">
        <v>4.32</v>
      </c>
      <c r="G74" s="385">
        <v>19.29252</v>
      </c>
      <c r="H74" s="385">
        <v>20</v>
      </c>
      <c r="I74" s="324">
        <f t="shared" si="7"/>
        <v>86.4</v>
      </c>
      <c r="J74" s="323" t="s">
        <v>11</v>
      </c>
      <c r="K74" s="445">
        <v>65</v>
      </c>
      <c r="L74" s="446">
        <f>K74*(100%-INTRODUCCIÓN!$H$11)</f>
        <v>65</v>
      </c>
      <c r="M74" s="7"/>
      <c r="N74" s="7"/>
    </row>
    <row r="75" spans="1:14" s="5" customFormat="1" x14ac:dyDescent="0.2">
      <c r="A75" s="355">
        <v>678651</v>
      </c>
      <c r="B75" s="353" t="s">
        <v>43</v>
      </c>
      <c r="C75" s="353" t="s">
        <v>72</v>
      </c>
      <c r="D75" s="384" t="s">
        <v>184</v>
      </c>
      <c r="E75" s="358">
        <v>12</v>
      </c>
      <c r="F75" s="358">
        <v>4.32</v>
      </c>
      <c r="G75" s="385">
        <v>19</v>
      </c>
      <c r="H75" s="385">
        <v>20</v>
      </c>
      <c r="I75" s="324">
        <f t="shared" si="7"/>
        <v>86.4</v>
      </c>
      <c r="J75" s="323" t="s">
        <v>11</v>
      </c>
      <c r="K75" s="445">
        <v>48</v>
      </c>
      <c r="L75" s="446">
        <f>K75*(100%-INTRODUCCIÓN!$H$11)</f>
        <v>48</v>
      </c>
      <c r="M75" s="7"/>
      <c r="N75" s="7"/>
    </row>
    <row r="76" spans="1:14" s="5" customFormat="1" x14ac:dyDescent="0.2">
      <c r="A76" s="355">
        <v>678659</v>
      </c>
      <c r="B76" s="353" t="s">
        <v>81</v>
      </c>
      <c r="C76" s="353" t="s">
        <v>72</v>
      </c>
      <c r="D76" s="384" t="s">
        <v>276</v>
      </c>
      <c r="E76" s="358">
        <v>6</v>
      </c>
      <c r="F76" s="358">
        <v>4.32</v>
      </c>
      <c r="G76" s="385">
        <v>19</v>
      </c>
      <c r="H76" s="385">
        <v>20</v>
      </c>
      <c r="I76" s="324">
        <f t="shared" si="7"/>
        <v>86.4</v>
      </c>
      <c r="J76" s="323" t="s">
        <v>11</v>
      </c>
      <c r="K76" s="445">
        <v>59</v>
      </c>
      <c r="L76" s="446">
        <f>K76*(100%-INTRODUCCIÓN!$H$11)</f>
        <v>59</v>
      </c>
      <c r="M76" s="7"/>
      <c r="N76" s="7"/>
    </row>
    <row r="77" spans="1:14" s="5" customFormat="1" x14ac:dyDescent="0.2">
      <c r="A77" s="355">
        <v>678667</v>
      </c>
      <c r="B77" s="353" t="s">
        <v>277</v>
      </c>
      <c r="C77" s="353" t="s">
        <v>278</v>
      </c>
      <c r="D77" s="384" t="s">
        <v>184</v>
      </c>
      <c r="E77" s="358">
        <v>12</v>
      </c>
      <c r="F77" s="358">
        <v>4.32</v>
      </c>
      <c r="G77" s="385">
        <v>19</v>
      </c>
      <c r="H77" s="385">
        <v>20</v>
      </c>
      <c r="I77" s="324">
        <f t="shared" si="7"/>
        <v>86.4</v>
      </c>
      <c r="J77" s="323" t="s">
        <v>11</v>
      </c>
      <c r="K77" s="445">
        <v>50.45</v>
      </c>
      <c r="L77" s="446">
        <f>K77*(100%-INTRODUCCIÓN!$H$11)</f>
        <v>50.45</v>
      </c>
      <c r="M77" s="7"/>
      <c r="N77" s="7"/>
    </row>
    <row r="78" spans="1:14" s="5" customFormat="1" x14ac:dyDescent="0.2">
      <c r="A78" s="355">
        <v>678675</v>
      </c>
      <c r="B78" s="353" t="s">
        <v>82</v>
      </c>
      <c r="C78" s="353" t="s">
        <v>278</v>
      </c>
      <c r="D78" s="384" t="s">
        <v>276</v>
      </c>
      <c r="E78" s="358">
        <v>6</v>
      </c>
      <c r="F78" s="358">
        <v>4.32</v>
      </c>
      <c r="G78" s="385">
        <v>19</v>
      </c>
      <c r="H78" s="385">
        <v>20</v>
      </c>
      <c r="I78" s="324">
        <f t="shared" si="7"/>
        <v>86.4</v>
      </c>
      <c r="J78" s="323" t="s">
        <v>11</v>
      </c>
      <c r="K78" s="445">
        <v>62.1</v>
      </c>
      <c r="L78" s="446">
        <f>K78*(100%-INTRODUCCIÓN!$H$11)</f>
        <v>62.1</v>
      </c>
      <c r="M78" s="7"/>
      <c r="N78" s="7"/>
    </row>
    <row r="79" spans="1:14" s="5" customFormat="1" x14ac:dyDescent="0.2">
      <c r="A79" s="355">
        <v>678683</v>
      </c>
      <c r="B79" s="353" t="s">
        <v>44</v>
      </c>
      <c r="C79" s="353" t="s">
        <v>73</v>
      </c>
      <c r="D79" s="384" t="s">
        <v>184</v>
      </c>
      <c r="E79" s="358">
        <v>12</v>
      </c>
      <c r="F79" s="358">
        <v>4.32</v>
      </c>
      <c r="G79" s="385">
        <v>21.204255000000003</v>
      </c>
      <c r="H79" s="385">
        <v>20</v>
      </c>
      <c r="I79" s="324">
        <f t="shared" si="7"/>
        <v>86.4</v>
      </c>
      <c r="J79" s="323" t="s">
        <v>11</v>
      </c>
      <c r="K79" s="445">
        <v>49</v>
      </c>
      <c r="L79" s="446">
        <f>K79*(100%-INTRODUCCIÓN!$H$11)</f>
        <v>49</v>
      </c>
      <c r="M79" s="7"/>
      <c r="N79" s="7"/>
    </row>
    <row r="80" spans="1:14" s="5" customFormat="1" x14ac:dyDescent="0.2">
      <c r="A80" s="355">
        <v>678675</v>
      </c>
      <c r="B80" s="353" t="s">
        <v>82</v>
      </c>
      <c r="C80" s="353" t="s">
        <v>73</v>
      </c>
      <c r="D80" s="384" t="s">
        <v>276</v>
      </c>
      <c r="E80" s="358">
        <v>6</v>
      </c>
      <c r="F80" s="358">
        <v>4.32</v>
      </c>
      <c r="G80" s="385">
        <v>21.204255000000003</v>
      </c>
      <c r="H80" s="385">
        <v>20</v>
      </c>
      <c r="I80" s="324">
        <f t="shared" si="7"/>
        <v>86.4</v>
      </c>
      <c r="J80" s="323" t="s">
        <v>11</v>
      </c>
      <c r="K80" s="445">
        <v>60.5</v>
      </c>
      <c r="L80" s="446">
        <f>K80*(100%-INTRODUCCIÓN!$H$11)</f>
        <v>60.5</v>
      </c>
      <c r="M80" s="7"/>
      <c r="N80" s="7"/>
    </row>
    <row r="81" spans="1:14" s="5" customFormat="1" x14ac:dyDescent="0.2">
      <c r="A81" s="386"/>
      <c r="B81" s="18"/>
      <c r="C81" s="18"/>
      <c r="D81" s="84"/>
      <c r="E81" s="81"/>
      <c r="F81" s="81"/>
      <c r="G81" s="387"/>
      <c r="H81" s="387"/>
      <c r="I81" s="387"/>
      <c r="J81" s="387"/>
      <c r="K81" s="173"/>
      <c r="L81" s="82"/>
      <c r="M81" s="7"/>
      <c r="N81" s="7"/>
    </row>
    <row r="82" spans="1:14" s="5" customFormat="1" x14ac:dyDescent="0.2">
      <c r="A82" s="388"/>
      <c r="B82" s="389"/>
      <c r="C82" s="389"/>
      <c r="D82" s="388"/>
      <c r="E82" s="388"/>
      <c r="F82" s="388"/>
      <c r="G82" s="390"/>
      <c r="H82" s="388"/>
      <c r="I82" s="388"/>
      <c r="J82" s="391"/>
      <c r="K82" s="378"/>
      <c r="L82" s="82"/>
      <c r="M82" s="7"/>
      <c r="N82" s="7"/>
    </row>
    <row r="83" spans="1:14" s="5" customFormat="1" ht="26.25" x14ac:dyDescent="0.4">
      <c r="A83" s="349" t="s">
        <v>206</v>
      </c>
      <c r="B83"/>
      <c r="C83"/>
      <c r="D83" s="365"/>
      <c r="E83" s="379"/>
      <c r="F83" s="370"/>
      <c r="G83" s="370"/>
      <c r="H83" s="365"/>
      <c r="I83" s="365"/>
      <c r="J83" s="365"/>
      <c r="K83" s="18"/>
      <c r="L83" s="82"/>
      <c r="M83" s="7"/>
      <c r="N83" s="7"/>
    </row>
    <row r="84" spans="1:14" s="5" customFormat="1" ht="15" x14ac:dyDescent="0.25">
      <c r="A84" s="380" t="s">
        <v>274</v>
      </c>
      <c r="B84"/>
      <c r="C84" s="381"/>
      <c r="D84" s="382"/>
      <c r="E84" s="382"/>
      <c r="F84" s="380" t="s">
        <v>275</v>
      </c>
      <c r="G84" s="383"/>
      <c r="H84" s="382"/>
      <c r="I84" s="382"/>
      <c r="J84" s="382"/>
      <c r="K84" s="18"/>
      <c r="L84" s="82"/>
      <c r="M84" s="7"/>
      <c r="N84" s="7"/>
    </row>
    <row r="85" spans="1:14" s="5" customFormat="1" ht="15.95" customHeight="1" x14ac:dyDescent="0.2">
      <c r="A85" s="318" t="s">
        <v>102</v>
      </c>
      <c r="B85" s="318" t="s">
        <v>189</v>
      </c>
      <c r="C85" s="318" t="s">
        <v>129</v>
      </c>
      <c r="D85" s="318" t="s">
        <v>104</v>
      </c>
      <c r="E85" s="318" t="s">
        <v>105</v>
      </c>
      <c r="F85" s="318" t="s">
        <v>105</v>
      </c>
      <c r="G85" s="318" t="s">
        <v>105</v>
      </c>
      <c r="H85" s="318" t="s">
        <v>109</v>
      </c>
      <c r="I85" s="318" t="s">
        <v>109</v>
      </c>
      <c r="J85" s="318" t="s">
        <v>111</v>
      </c>
      <c r="K85" s="318" t="s">
        <v>113</v>
      </c>
      <c r="L85" s="333" t="s">
        <v>115</v>
      </c>
      <c r="M85" s="7"/>
      <c r="N85" s="7"/>
    </row>
    <row r="86" spans="1:14" s="5" customFormat="1" ht="15.95" customHeight="1" x14ac:dyDescent="0.2">
      <c r="A86" s="334"/>
      <c r="B86" s="334" t="s">
        <v>190</v>
      </c>
      <c r="C86" s="319"/>
      <c r="D86" s="334" t="s">
        <v>1</v>
      </c>
      <c r="E86" s="334" t="s">
        <v>106</v>
      </c>
      <c r="F86" s="334" t="s">
        <v>107</v>
      </c>
      <c r="G86" s="334" t="s">
        <v>108</v>
      </c>
      <c r="H86" s="334" t="s">
        <v>110</v>
      </c>
      <c r="I86" s="334" t="s">
        <v>107</v>
      </c>
      <c r="J86" s="334" t="s">
        <v>112</v>
      </c>
      <c r="K86" s="334" t="s">
        <v>114</v>
      </c>
      <c r="L86" s="335" t="s">
        <v>116</v>
      </c>
      <c r="M86" s="7"/>
      <c r="N86" s="7"/>
    </row>
    <row r="87" spans="1:14" s="5" customFormat="1" x14ac:dyDescent="0.2">
      <c r="A87" s="355">
        <v>678707</v>
      </c>
      <c r="B87" s="353" t="s">
        <v>47</v>
      </c>
      <c r="C87" s="353" t="s">
        <v>71</v>
      </c>
      <c r="D87" s="384" t="s">
        <v>20</v>
      </c>
      <c r="E87" s="358">
        <v>12</v>
      </c>
      <c r="F87" s="358">
        <v>4.32</v>
      </c>
      <c r="G87" s="385">
        <v>19.734931199999998</v>
      </c>
      <c r="H87" s="385">
        <v>24</v>
      </c>
      <c r="I87" s="324">
        <f t="shared" ref="I87:I88" si="8">F87*H87</f>
        <v>103.68</v>
      </c>
      <c r="J87" s="323" t="s">
        <v>11</v>
      </c>
      <c r="K87" s="445">
        <v>60.5</v>
      </c>
      <c r="L87" s="446">
        <f>K87*(100%-INTRODUCCIÓN!$H$11)</f>
        <v>60.5</v>
      </c>
      <c r="M87" s="7"/>
      <c r="N87" s="7"/>
    </row>
    <row r="88" spans="1:14" s="5" customFormat="1" x14ac:dyDescent="0.2">
      <c r="A88" s="355">
        <v>678711</v>
      </c>
      <c r="B88" s="353" t="s">
        <v>48</v>
      </c>
      <c r="C88" s="353" t="s">
        <v>72</v>
      </c>
      <c r="D88" s="384" t="s">
        <v>20</v>
      </c>
      <c r="E88" s="358">
        <v>12</v>
      </c>
      <c r="F88" s="358">
        <v>4.32</v>
      </c>
      <c r="G88" s="385">
        <v>18.647719199999997</v>
      </c>
      <c r="H88" s="385">
        <v>24</v>
      </c>
      <c r="I88" s="324">
        <f t="shared" si="8"/>
        <v>103.68</v>
      </c>
      <c r="J88" s="323" t="s">
        <v>11</v>
      </c>
      <c r="K88" s="445">
        <v>60.5</v>
      </c>
      <c r="L88" s="446">
        <f>K88*(100%-INTRODUCCIÓN!$H$11)</f>
        <v>60.5</v>
      </c>
      <c r="M88" s="7"/>
      <c r="N88" s="7"/>
    </row>
    <row r="89" spans="1:14" s="5" customFormat="1" x14ac:dyDescent="0.2">
      <c r="A89" s="84"/>
      <c r="B89" s="18"/>
      <c r="C89" s="18"/>
      <c r="D89" s="84"/>
      <c r="E89" s="81"/>
      <c r="F89" s="81"/>
      <c r="G89" s="387"/>
      <c r="H89" s="387"/>
      <c r="I89" s="387"/>
      <c r="J89" s="387"/>
      <c r="K89" s="115"/>
      <c r="L89" s="82"/>
      <c r="M89" s="7"/>
      <c r="N89" s="7"/>
    </row>
    <row r="90" spans="1:14" s="5" customFormat="1" ht="18" customHeight="1" x14ac:dyDescent="0.2">
      <c r="A90" s="375"/>
      <c r="B90" s="376"/>
      <c r="C90" s="389"/>
      <c r="D90" s="388"/>
      <c r="E90" s="388"/>
      <c r="F90" s="388"/>
      <c r="G90" s="390"/>
      <c r="H90" s="388"/>
      <c r="I90" s="388"/>
      <c r="J90" s="391"/>
      <c r="K90" s="378"/>
      <c r="L90" s="378"/>
      <c r="M90" s="7"/>
      <c r="N90" s="7"/>
    </row>
    <row r="91" spans="1:14" s="5" customFormat="1" ht="26.25" x14ac:dyDescent="0.4">
      <c r="A91" s="349" t="s">
        <v>207</v>
      </c>
      <c r="B91"/>
      <c r="C91"/>
      <c r="D91" s="365"/>
      <c r="E91" s="379"/>
      <c r="F91" s="370"/>
      <c r="G91" s="370"/>
      <c r="H91" s="365"/>
      <c r="I91" s="365"/>
      <c r="J91" s="365"/>
      <c r="K91" s="18"/>
      <c r="L91" s="82"/>
      <c r="M91" s="7"/>
      <c r="N91" s="7"/>
    </row>
    <row r="92" spans="1:14" s="5" customFormat="1" ht="15" x14ac:dyDescent="0.25">
      <c r="A92" s="380" t="s">
        <v>274</v>
      </c>
      <c r="B92"/>
      <c r="C92" s="381"/>
      <c r="D92" s="382"/>
      <c r="E92" s="382"/>
      <c r="F92" s="380" t="s">
        <v>275</v>
      </c>
      <c r="G92" s="383"/>
      <c r="H92" s="382"/>
      <c r="I92" s="382"/>
      <c r="J92" s="382"/>
      <c r="K92" s="18"/>
      <c r="L92" s="82"/>
      <c r="M92" s="7"/>
      <c r="N92" s="7"/>
    </row>
    <row r="93" spans="1:14" ht="15.95" customHeight="1" x14ac:dyDescent="0.2">
      <c r="A93" s="318" t="s">
        <v>102</v>
      </c>
      <c r="B93" s="318" t="s">
        <v>189</v>
      </c>
      <c r="C93" s="318" t="s">
        <v>129</v>
      </c>
      <c r="D93" s="318" t="s">
        <v>104</v>
      </c>
      <c r="E93" s="318" t="s">
        <v>105</v>
      </c>
      <c r="F93" s="318" t="s">
        <v>105</v>
      </c>
      <c r="G93" s="318" t="s">
        <v>105</v>
      </c>
      <c r="H93" s="318" t="s">
        <v>109</v>
      </c>
      <c r="I93" s="318" t="s">
        <v>109</v>
      </c>
      <c r="J93" s="318" t="s">
        <v>111</v>
      </c>
      <c r="K93" s="318" t="s">
        <v>113</v>
      </c>
      <c r="L93" s="333" t="s">
        <v>115</v>
      </c>
      <c r="M93" s="7"/>
      <c r="N93" s="7"/>
    </row>
    <row r="94" spans="1:14" ht="15.95" customHeight="1" x14ac:dyDescent="0.2">
      <c r="A94" s="334"/>
      <c r="B94" s="334" t="s">
        <v>190</v>
      </c>
      <c r="C94" s="319"/>
      <c r="D94" s="334" t="s">
        <v>1</v>
      </c>
      <c r="E94" s="334" t="s">
        <v>106</v>
      </c>
      <c r="F94" s="334" t="s">
        <v>107</v>
      </c>
      <c r="G94" s="334" t="s">
        <v>108</v>
      </c>
      <c r="H94" s="334" t="s">
        <v>110</v>
      </c>
      <c r="I94" s="334" t="s">
        <v>107</v>
      </c>
      <c r="J94" s="334" t="s">
        <v>112</v>
      </c>
      <c r="K94" s="334" t="s">
        <v>114</v>
      </c>
      <c r="L94" s="335" t="s">
        <v>116</v>
      </c>
      <c r="M94" s="7"/>
      <c r="N94" s="7"/>
    </row>
    <row r="95" spans="1:14" ht="15.95" customHeight="1" x14ac:dyDescent="0.2">
      <c r="A95" s="355">
        <v>678699</v>
      </c>
      <c r="B95" s="353" t="s">
        <v>45</v>
      </c>
      <c r="C95" s="353" t="s">
        <v>71</v>
      </c>
      <c r="D95" s="384" t="s">
        <v>20</v>
      </c>
      <c r="E95" s="358">
        <v>12</v>
      </c>
      <c r="F95" s="358">
        <v>4.32</v>
      </c>
      <c r="G95" s="385">
        <v>20.311348800000001</v>
      </c>
      <c r="H95" s="385">
        <v>24</v>
      </c>
      <c r="I95" s="324">
        <f t="shared" ref="I95:I96" si="9">F95*H95</f>
        <v>103.68</v>
      </c>
      <c r="J95" s="385" t="s">
        <v>11</v>
      </c>
      <c r="K95" s="445">
        <v>61.7</v>
      </c>
      <c r="L95" s="446">
        <f>K95*(100%-INTRODUCCIÓN!$H$11)</f>
        <v>61.7</v>
      </c>
      <c r="M95" s="7"/>
      <c r="N95" s="7"/>
    </row>
    <row r="96" spans="1:14" ht="12.75" customHeight="1" x14ac:dyDescent="0.2">
      <c r="A96" s="392">
        <v>678703</v>
      </c>
      <c r="B96" s="226" t="s">
        <v>46</v>
      </c>
      <c r="C96" s="226" t="s">
        <v>72</v>
      </c>
      <c r="D96" s="393" t="s">
        <v>20</v>
      </c>
      <c r="E96" s="358">
        <v>12</v>
      </c>
      <c r="F96" s="358">
        <v>4.32</v>
      </c>
      <c r="G96" s="385">
        <v>19.191385799999999</v>
      </c>
      <c r="H96" s="385">
        <v>24</v>
      </c>
      <c r="I96" s="324">
        <f t="shared" si="9"/>
        <v>103.68</v>
      </c>
      <c r="J96" s="385" t="s">
        <v>11</v>
      </c>
      <c r="K96" s="445">
        <v>61.7</v>
      </c>
      <c r="L96" s="446">
        <f>K96*(100%-INTRODUCCIÓN!$H$11)</f>
        <v>61.7</v>
      </c>
      <c r="M96" s="7"/>
      <c r="N96" s="7"/>
    </row>
    <row r="97" spans="1:14" ht="22.5" customHeight="1" x14ac:dyDescent="0.2">
      <c r="A97" s="367"/>
      <c r="B97" s="366"/>
      <c r="C97" s="350"/>
      <c r="D97" s="367"/>
      <c r="E97" s="367"/>
      <c r="F97" s="368"/>
      <c r="G97" s="368"/>
      <c r="H97" s="367"/>
      <c r="I97" s="367"/>
      <c r="J97" s="367"/>
      <c r="K97" s="82"/>
      <c r="L97" s="82"/>
      <c r="M97" s="7"/>
      <c r="N97" s="7"/>
    </row>
    <row r="98" spans="1:14" ht="26.25" x14ac:dyDescent="0.4">
      <c r="D98" s="394"/>
      <c r="E98" s="394"/>
      <c r="F98" s="394"/>
      <c r="G98" s="394"/>
      <c r="H98" s="394"/>
      <c r="I98" s="394"/>
      <c r="J98" s="394"/>
      <c r="K98" s="394"/>
      <c r="L98" s="394"/>
      <c r="M98" s="7"/>
      <c r="N98" s="7"/>
    </row>
    <row r="99" spans="1:14" ht="26.25" x14ac:dyDescent="0.4">
      <c r="A99" s="516" t="s">
        <v>208</v>
      </c>
      <c r="B99" s="516"/>
      <c r="C99" s="516"/>
      <c r="D99" s="394"/>
      <c r="E99" s="394"/>
      <c r="F99" s="394"/>
      <c r="G99" s="394"/>
      <c r="H99" s="394"/>
      <c r="I99" s="394"/>
      <c r="J99" s="395"/>
      <c r="K99" s="395"/>
      <c r="L99" s="395"/>
      <c r="M99" s="7"/>
      <c r="N99" s="7"/>
    </row>
    <row r="100" spans="1:14" x14ac:dyDescent="0.2">
      <c r="M100" s="7"/>
      <c r="N100" s="7"/>
    </row>
    <row r="101" spans="1:14" ht="26.25" x14ac:dyDescent="0.4">
      <c r="A101" s="349" t="s">
        <v>209</v>
      </c>
      <c r="B101" s="349"/>
      <c r="D101" s="81"/>
      <c r="E101" s="81"/>
      <c r="F101" s="82"/>
      <c r="G101" s="82"/>
      <c r="H101" s="81"/>
      <c r="I101" s="81"/>
      <c r="J101" s="81"/>
      <c r="K101" s="88"/>
      <c r="L101" s="350"/>
      <c r="M101" s="7"/>
      <c r="N101" s="7"/>
    </row>
    <row r="102" spans="1:14" ht="15.75" x14ac:dyDescent="0.25">
      <c r="A102" s="83" t="s">
        <v>210</v>
      </c>
      <c r="B102" s="83"/>
      <c r="C102" s="396"/>
      <c r="D102" s="81"/>
      <c r="E102" s="81"/>
      <c r="F102" s="82"/>
      <c r="G102" s="82"/>
      <c r="H102" s="81"/>
      <c r="I102" s="81"/>
      <c r="J102" s="81"/>
      <c r="K102" s="88"/>
      <c r="L102" s="350"/>
      <c r="M102" s="7"/>
      <c r="N102" s="7"/>
    </row>
    <row r="103" spans="1:14" ht="17.100000000000001" customHeight="1" x14ac:dyDescent="0.2">
      <c r="A103" s="318" t="s">
        <v>102</v>
      </c>
      <c r="B103" s="318" t="s">
        <v>189</v>
      </c>
      <c r="C103" s="318" t="s">
        <v>129</v>
      </c>
      <c r="D103" s="318" t="s">
        <v>104</v>
      </c>
      <c r="E103" s="318" t="s">
        <v>105</v>
      </c>
      <c r="F103" s="318" t="s">
        <v>105</v>
      </c>
      <c r="G103" s="318" t="s">
        <v>105</v>
      </c>
      <c r="H103" s="318" t="s">
        <v>109</v>
      </c>
      <c r="I103" s="318" t="s">
        <v>109</v>
      </c>
      <c r="J103" s="318" t="s">
        <v>111</v>
      </c>
      <c r="K103" s="318" t="s">
        <v>113</v>
      </c>
      <c r="L103" s="333" t="s">
        <v>115</v>
      </c>
      <c r="M103" s="7"/>
      <c r="N103" s="7"/>
    </row>
    <row r="104" spans="1:14" ht="17.100000000000001" customHeight="1" x14ac:dyDescent="0.2">
      <c r="A104" s="334"/>
      <c r="B104" s="334" t="s">
        <v>190</v>
      </c>
      <c r="C104" s="319"/>
      <c r="D104" s="334" t="s">
        <v>1</v>
      </c>
      <c r="E104" s="334" t="s">
        <v>106</v>
      </c>
      <c r="F104" s="334" t="s">
        <v>107</v>
      </c>
      <c r="G104" s="334" t="s">
        <v>108</v>
      </c>
      <c r="H104" s="334" t="s">
        <v>110</v>
      </c>
      <c r="I104" s="334" t="s">
        <v>107</v>
      </c>
      <c r="J104" s="334" t="s">
        <v>112</v>
      </c>
      <c r="K104" s="334" t="s">
        <v>114</v>
      </c>
      <c r="L104" s="335" t="s">
        <v>116</v>
      </c>
      <c r="M104" s="7"/>
      <c r="N104" s="7"/>
    </row>
    <row r="105" spans="1:14" x14ac:dyDescent="0.2">
      <c r="A105" s="397">
        <v>678025</v>
      </c>
      <c r="B105" s="352" t="s">
        <v>23</v>
      </c>
      <c r="C105" s="325" t="s">
        <v>195</v>
      </c>
      <c r="D105" s="363" t="s">
        <v>16</v>
      </c>
      <c r="E105" s="363">
        <v>14</v>
      </c>
      <c r="F105" s="361" t="s">
        <v>17</v>
      </c>
      <c r="G105" s="361">
        <v>26</v>
      </c>
      <c r="H105" s="363">
        <v>18</v>
      </c>
      <c r="I105" s="324">
        <f t="shared" ref="I105:I110" si="10">F105*H105</f>
        <v>90.72</v>
      </c>
      <c r="J105" s="323" t="s">
        <v>11</v>
      </c>
      <c r="K105" s="409">
        <v>42.6</v>
      </c>
      <c r="L105" s="446">
        <f>K105*(100%-INTRODUCCIÓN!$H$11)</f>
        <v>42.6</v>
      </c>
      <c r="M105" s="7"/>
      <c r="N105" s="7"/>
    </row>
    <row r="106" spans="1:14" x14ac:dyDescent="0.2">
      <c r="A106" s="397">
        <v>678038</v>
      </c>
      <c r="B106" s="354" t="s">
        <v>94</v>
      </c>
      <c r="C106" s="325" t="s">
        <v>201</v>
      </c>
      <c r="D106" s="363" t="s">
        <v>38</v>
      </c>
      <c r="E106" s="363">
        <v>14</v>
      </c>
      <c r="F106" s="363">
        <v>5.04</v>
      </c>
      <c r="G106" s="398">
        <v>22.3271552</v>
      </c>
      <c r="H106" s="398">
        <v>18</v>
      </c>
      <c r="I106" s="324">
        <f t="shared" si="10"/>
        <v>90.72</v>
      </c>
      <c r="J106" s="323" t="s">
        <v>11</v>
      </c>
      <c r="K106" s="471">
        <v>47.6</v>
      </c>
      <c r="L106" s="446">
        <f>K106*(100%-INTRODUCCIÓN!$H$11)</f>
        <v>47.6</v>
      </c>
      <c r="M106" s="7"/>
      <c r="N106" s="7"/>
    </row>
    <row r="107" spans="1:14" x14ac:dyDescent="0.2">
      <c r="A107" s="397">
        <v>678039</v>
      </c>
      <c r="B107" s="354" t="s">
        <v>39</v>
      </c>
      <c r="C107" s="325" t="s">
        <v>196</v>
      </c>
      <c r="D107" s="363" t="s">
        <v>38</v>
      </c>
      <c r="E107" s="363">
        <v>14</v>
      </c>
      <c r="F107" s="363">
        <v>5.04</v>
      </c>
      <c r="G107" s="398">
        <v>22.3271552</v>
      </c>
      <c r="H107" s="398">
        <v>18</v>
      </c>
      <c r="I107" s="324">
        <f t="shared" si="10"/>
        <v>90.72</v>
      </c>
      <c r="J107" s="323" t="s">
        <v>11</v>
      </c>
      <c r="K107" s="471">
        <v>50.4</v>
      </c>
      <c r="L107" s="446">
        <f>K107*(100%-INTRODUCCIÓN!$H$11)</f>
        <v>50.4</v>
      </c>
      <c r="M107" s="7"/>
      <c r="N107" s="7"/>
    </row>
    <row r="108" spans="1:14" x14ac:dyDescent="0.2">
      <c r="A108" s="397">
        <v>678049</v>
      </c>
      <c r="B108" s="354" t="s">
        <v>95</v>
      </c>
      <c r="C108" s="321" t="s">
        <v>202</v>
      </c>
      <c r="D108" s="399" t="s">
        <v>38</v>
      </c>
      <c r="E108" s="363">
        <v>14</v>
      </c>
      <c r="F108" s="363">
        <v>5.04</v>
      </c>
      <c r="G108" s="398">
        <v>20.9224064</v>
      </c>
      <c r="H108" s="398">
        <v>18</v>
      </c>
      <c r="I108" s="324">
        <f t="shared" si="10"/>
        <v>90.72</v>
      </c>
      <c r="J108" s="323" t="s">
        <v>11</v>
      </c>
      <c r="K108" s="471">
        <v>52.8</v>
      </c>
      <c r="L108" s="446">
        <f>K108*(100%-INTRODUCCIÓN!$H$11)</f>
        <v>52.8</v>
      </c>
      <c r="M108" s="7"/>
      <c r="N108" s="7"/>
    </row>
    <row r="109" spans="1:14" x14ac:dyDescent="0.2">
      <c r="A109" s="397">
        <v>678050</v>
      </c>
      <c r="B109" s="400" t="s">
        <v>40</v>
      </c>
      <c r="C109" s="321" t="s">
        <v>197</v>
      </c>
      <c r="D109" s="399" t="s">
        <v>38</v>
      </c>
      <c r="E109" s="363">
        <v>14</v>
      </c>
      <c r="F109" s="363">
        <v>5.04</v>
      </c>
      <c r="G109" s="398">
        <v>20.9224064</v>
      </c>
      <c r="H109" s="398">
        <v>18</v>
      </c>
      <c r="I109" s="324">
        <f t="shared" si="10"/>
        <v>90.72</v>
      </c>
      <c r="J109" s="323" t="s">
        <v>11</v>
      </c>
      <c r="K109" s="471">
        <v>55.7</v>
      </c>
      <c r="L109" s="446">
        <f>K109*(100%-INTRODUCCIÓN!$H$11)</f>
        <v>55.7</v>
      </c>
      <c r="M109" s="7"/>
      <c r="N109" s="7"/>
    </row>
    <row r="110" spans="1:14" x14ac:dyDescent="0.2">
      <c r="A110" s="397">
        <v>678059</v>
      </c>
      <c r="B110" s="354" t="s">
        <v>41</v>
      </c>
      <c r="C110" s="325" t="s">
        <v>198</v>
      </c>
      <c r="D110" s="363" t="s">
        <v>38</v>
      </c>
      <c r="E110" s="363">
        <v>14</v>
      </c>
      <c r="F110" s="363">
        <v>5.04</v>
      </c>
      <c r="G110" s="398">
        <v>25.8390272</v>
      </c>
      <c r="H110" s="398">
        <v>18</v>
      </c>
      <c r="I110" s="324">
        <f t="shared" si="10"/>
        <v>90.72</v>
      </c>
      <c r="J110" s="323" t="s">
        <v>11</v>
      </c>
      <c r="K110" s="471">
        <v>58.2</v>
      </c>
      <c r="L110" s="446">
        <f>K110*(100%-INTRODUCCIÓN!$H$11)</f>
        <v>58.2</v>
      </c>
      <c r="M110" s="7"/>
      <c r="N110" s="7"/>
    </row>
    <row r="111" spans="1:14" ht="16.5" customHeight="1" x14ac:dyDescent="0.2">
      <c r="A111" s="84"/>
      <c r="B111" s="18"/>
      <c r="C111" s="18"/>
      <c r="D111" s="81"/>
      <c r="E111" s="81"/>
      <c r="F111" s="81"/>
      <c r="G111" s="387"/>
      <c r="H111" s="387"/>
      <c r="I111" s="387"/>
      <c r="J111" s="387"/>
      <c r="K111" s="173"/>
      <c r="L111" s="82"/>
      <c r="M111" s="7"/>
      <c r="N111" s="7"/>
    </row>
    <row r="112" spans="1:14" ht="26.25" x14ac:dyDescent="0.4">
      <c r="A112" s="349" t="s">
        <v>211</v>
      </c>
      <c r="B112" s="349"/>
      <c r="D112" s="81"/>
      <c r="E112" s="81"/>
      <c r="F112" s="82"/>
      <c r="G112" s="82"/>
      <c r="H112" s="81"/>
      <c r="I112" s="81"/>
      <c r="J112" s="81"/>
      <c r="K112" s="88"/>
      <c r="L112" s="350"/>
      <c r="M112" s="7"/>
      <c r="N112" s="7"/>
    </row>
    <row r="113" spans="1:14" ht="14.25" customHeight="1" x14ac:dyDescent="0.25">
      <c r="A113" s="83" t="s">
        <v>210</v>
      </c>
      <c r="B113" s="83"/>
      <c r="C113" s="396"/>
      <c r="D113" s="81"/>
      <c r="E113" s="81"/>
      <c r="F113" s="82"/>
      <c r="G113" s="82"/>
      <c r="H113" s="81"/>
      <c r="I113" s="81"/>
      <c r="J113" s="81"/>
      <c r="K113" s="88"/>
      <c r="L113" s="350"/>
      <c r="M113" s="7"/>
      <c r="N113" s="7"/>
    </row>
    <row r="114" spans="1:14" ht="14.25" customHeight="1" x14ac:dyDescent="0.2">
      <c r="A114" s="318" t="s">
        <v>102</v>
      </c>
      <c r="B114" s="318" t="s">
        <v>189</v>
      </c>
      <c r="C114" s="318" t="s">
        <v>129</v>
      </c>
      <c r="D114" s="318" t="s">
        <v>104</v>
      </c>
      <c r="E114" s="318" t="s">
        <v>105</v>
      </c>
      <c r="F114" s="318" t="s">
        <v>105</v>
      </c>
      <c r="G114" s="318" t="s">
        <v>105</v>
      </c>
      <c r="H114" s="318" t="s">
        <v>109</v>
      </c>
      <c r="I114" s="318" t="s">
        <v>109</v>
      </c>
      <c r="J114" s="318" t="s">
        <v>111</v>
      </c>
      <c r="K114" s="318" t="s">
        <v>113</v>
      </c>
      <c r="L114" s="333" t="s">
        <v>115</v>
      </c>
      <c r="M114" s="7"/>
      <c r="N114" s="7"/>
    </row>
    <row r="115" spans="1:14" ht="14.25" customHeight="1" x14ac:dyDescent="0.2">
      <c r="A115" s="334"/>
      <c r="B115" s="334" t="s">
        <v>190</v>
      </c>
      <c r="C115" s="319"/>
      <c r="D115" s="334" t="s">
        <v>1</v>
      </c>
      <c r="E115" s="334" t="s">
        <v>106</v>
      </c>
      <c r="F115" s="334" t="s">
        <v>107</v>
      </c>
      <c r="G115" s="334" t="s">
        <v>108</v>
      </c>
      <c r="H115" s="334" t="s">
        <v>110</v>
      </c>
      <c r="I115" s="334" t="s">
        <v>107</v>
      </c>
      <c r="J115" s="334" t="s">
        <v>112</v>
      </c>
      <c r="K115" s="334" t="s">
        <v>114</v>
      </c>
      <c r="L115" s="335" t="s">
        <v>116</v>
      </c>
      <c r="M115" s="7"/>
      <c r="N115" s="7"/>
    </row>
    <row r="116" spans="1:14" x14ac:dyDescent="0.2">
      <c r="A116" s="213">
        <v>678134</v>
      </c>
      <c r="B116" s="358" t="s">
        <v>212</v>
      </c>
      <c r="C116" s="325" t="s">
        <v>195</v>
      </c>
      <c r="D116" s="363" t="s">
        <v>96</v>
      </c>
      <c r="E116" s="363">
        <v>8</v>
      </c>
      <c r="F116" s="361">
        <v>5.76</v>
      </c>
      <c r="G116" s="361">
        <v>28</v>
      </c>
      <c r="H116" s="363">
        <v>12</v>
      </c>
      <c r="I116" s="324">
        <f t="shared" ref="I116:I125" si="11">F116*H116</f>
        <v>69.12</v>
      </c>
      <c r="J116" s="323" t="s">
        <v>11</v>
      </c>
      <c r="K116" s="409">
        <v>41</v>
      </c>
      <c r="L116" s="446">
        <f>K116*(100%-INTRODUCCIÓN!$H$11)</f>
        <v>41</v>
      </c>
      <c r="M116" s="7"/>
      <c r="N116" s="7"/>
    </row>
    <row r="117" spans="1:14" x14ac:dyDescent="0.2">
      <c r="A117" s="213">
        <v>678133</v>
      </c>
      <c r="B117" s="393" t="s">
        <v>97</v>
      </c>
      <c r="C117" s="325" t="s">
        <v>195</v>
      </c>
      <c r="D117" s="401" t="s">
        <v>98</v>
      </c>
      <c r="E117" s="358">
        <v>12</v>
      </c>
      <c r="F117" s="358">
        <v>4.32</v>
      </c>
      <c r="G117" s="385">
        <v>24.037139999999994</v>
      </c>
      <c r="H117" s="385">
        <v>15</v>
      </c>
      <c r="I117" s="324">
        <f t="shared" si="11"/>
        <v>64.800000000000011</v>
      </c>
      <c r="J117" s="323" t="s">
        <v>11</v>
      </c>
      <c r="K117" s="445">
        <v>51</v>
      </c>
      <c r="L117" s="446">
        <f>K117*(100%-INTRODUCCIÓN!$H$11)</f>
        <v>51</v>
      </c>
      <c r="M117" s="7"/>
      <c r="N117" s="7"/>
    </row>
    <row r="118" spans="1:14" x14ac:dyDescent="0.2">
      <c r="A118" s="213">
        <v>678138</v>
      </c>
      <c r="B118" s="358" t="s">
        <v>279</v>
      </c>
      <c r="C118" s="325" t="s">
        <v>201</v>
      </c>
      <c r="D118" s="363" t="s">
        <v>96</v>
      </c>
      <c r="E118" s="363">
        <v>8</v>
      </c>
      <c r="F118" s="361">
        <v>5.76</v>
      </c>
      <c r="G118" s="361">
        <v>24</v>
      </c>
      <c r="H118" s="363">
        <v>12</v>
      </c>
      <c r="I118" s="324">
        <f t="shared" si="11"/>
        <v>69.12</v>
      </c>
      <c r="J118" s="323" t="s">
        <v>11</v>
      </c>
      <c r="K118" s="471">
        <v>43</v>
      </c>
      <c r="L118" s="446">
        <f>K118*(100%-INTRODUCCIÓN!$H$11)</f>
        <v>43</v>
      </c>
      <c r="M118" s="7"/>
      <c r="N118" s="7"/>
    </row>
    <row r="119" spans="1:14" x14ac:dyDescent="0.2">
      <c r="A119" s="213">
        <v>678139</v>
      </c>
      <c r="B119" s="358" t="s">
        <v>280</v>
      </c>
      <c r="C119" s="325" t="s">
        <v>196</v>
      </c>
      <c r="D119" s="363" t="s">
        <v>96</v>
      </c>
      <c r="E119" s="363">
        <v>8</v>
      </c>
      <c r="F119" s="361">
        <v>5.76</v>
      </c>
      <c r="G119" s="361">
        <v>24</v>
      </c>
      <c r="H119" s="363">
        <v>12</v>
      </c>
      <c r="I119" s="324">
        <f t="shared" si="11"/>
        <v>69.12</v>
      </c>
      <c r="J119" s="323" t="s">
        <v>11</v>
      </c>
      <c r="K119" s="471">
        <v>49.5</v>
      </c>
      <c r="L119" s="446">
        <f>K119*(100%-INTRODUCCIÓN!$H$11)</f>
        <v>49.5</v>
      </c>
      <c r="M119" s="7"/>
      <c r="N119" s="7"/>
    </row>
    <row r="120" spans="1:14" x14ac:dyDescent="0.2">
      <c r="A120" s="213">
        <v>678137</v>
      </c>
      <c r="B120" s="393" t="s">
        <v>99</v>
      </c>
      <c r="C120" s="325" t="s">
        <v>196</v>
      </c>
      <c r="D120" s="401" t="s">
        <v>98</v>
      </c>
      <c r="E120" s="358">
        <v>12</v>
      </c>
      <c r="F120" s="358">
        <v>4.32</v>
      </c>
      <c r="G120" s="385">
        <v>20.856856799999999</v>
      </c>
      <c r="H120" s="385">
        <v>15</v>
      </c>
      <c r="I120" s="324">
        <f t="shared" si="11"/>
        <v>64.800000000000011</v>
      </c>
      <c r="J120" s="323" t="s">
        <v>11</v>
      </c>
      <c r="K120" s="445">
        <v>58.5</v>
      </c>
      <c r="L120" s="446">
        <f>K120*(100%-INTRODUCCIÓN!$H$11)</f>
        <v>58.5</v>
      </c>
      <c r="M120" s="7"/>
      <c r="N120" s="7"/>
    </row>
    <row r="121" spans="1:14" x14ac:dyDescent="0.2">
      <c r="A121" s="213">
        <v>678144</v>
      </c>
      <c r="B121" s="358" t="s">
        <v>281</v>
      </c>
      <c r="C121" s="321" t="s">
        <v>202</v>
      </c>
      <c r="D121" s="363" t="s">
        <v>96</v>
      </c>
      <c r="E121" s="363">
        <v>8</v>
      </c>
      <c r="F121" s="361">
        <v>5.76</v>
      </c>
      <c r="G121" s="361">
        <v>23</v>
      </c>
      <c r="H121" s="363">
        <v>12</v>
      </c>
      <c r="I121" s="324">
        <f t="shared" si="11"/>
        <v>69.12</v>
      </c>
      <c r="J121" s="323" t="s">
        <v>11</v>
      </c>
      <c r="K121" s="471">
        <v>48</v>
      </c>
      <c r="L121" s="446">
        <f>K121*(100%-INTRODUCCIÓN!$H$11)</f>
        <v>48</v>
      </c>
      <c r="M121" s="7"/>
      <c r="N121" s="7"/>
    </row>
    <row r="122" spans="1:14" x14ac:dyDescent="0.2">
      <c r="A122" s="213">
        <v>678145</v>
      </c>
      <c r="B122" s="358" t="s">
        <v>238</v>
      </c>
      <c r="C122" s="321" t="s">
        <v>197</v>
      </c>
      <c r="D122" s="363" t="s">
        <v>96</v>
      </c>
      <c r="E122" s="363">
        <v>8</v>
      </c>
      <c r="F122" s="361">
        <v>5.76</v>
      </c>
      <c r="G122" s="361">
        <v>23</v>
      </c>
      <c r="H122" s="363">
        <v>12</v>
      </c>
      <c r="I122" s="324">
        <f t="shared" si="11"/>
        <v>69.12</v>
      </c>
      <c r="J122" s="323" t="s">
        <v>11</v>
      </c>
      <c r="K122" s="471">
        <v>55</v>
      </c>
      <c r="L122" s="446">
        <f>K122*(100%-INTRODUCCIÓN!$H$11)</f>
        <v>55</v>
      </c>
      <c r="M122" s="7"/>
      <c r="N122" s="7"/>
    </row>
    <row r="123" spans="1:14" x14ac:dyDescent="0.2">
      <c r="A123" s="213">
        <v>678143</v>
      </c>
      <c r="B123" s="393" t="s">
        <v>100</v>
      </c>
      <c r="C123" s="321" t="s">
        <v>197</v>
      </c>
      <c r="D123" s="401" t="s">
        <v>98</v>
      </c>
      <c r="E123" s="358">
        <v>12</v>
      </c>
      <c r="F123" s="358">
        <v>4.32</v>
      </c>
      <c r="G123" s="385">
        <v>19.537377599999999</v>
      </c>
      <c r="H123" s="385">
        <v>15</v>
      </c>
      <c r="I123" s="324">
        <f t="shared" si="11"/>
        <v>64.800000000000011</v>
      </c>
      <c r="J123" s="323" t="s">
        <v>11</v>
      </c>
      <c r="K123" s="445">
        <v>64</v>
      </c>
      <c r="L123" s="446">
        <f>K123*(100%-INTRODUCCIÓN!$H$11)</f>
        <v>64</v>
      </c>
      <c r="M123" s="7"/>
      <c r="N123" s="7"/>
    </row>
    <row r="124" spans="1:14" x14ac:dyDescent="0.2">
      <c r="A124" s="213">
        <v>678149</v>
      </c>
      <c r="B124" s="358" t="s">
        <v>282</v>
      </c>
      <c r="C124" s="325" t="s">
        <v>198</v>
      </c>
      <c r="D124" s="363" t="s">
        <v>96</v>
      </c>
      <c r="E124" s="363">
        <v>8</v>
      </c>
      <c r="F124" s="361">
        <v>5.76</v>
      </c>
      <c r="G124" s="361">
        <v>29</v>
      </c>
      <c r="H124" s="363">
        <v>12</v>
      </c>
      <c r="I124" s="324">
        <f t="shared" si="11"/>
        <v>69.12</v>
      </c>
      <c r="J124" s="323" t="s">
        <v>11</v>
      </c>
      <c r="K124" s="471">
        <v>58.5</v>
      </c>
      <c r="L124" s="446">
        <f>K124*(100%-INTRODUCCIÓN!$H$11)</f>
        <v>58.5</v>
      </c>
      <c r="M124" s="7"/>
      <c r="N124" s="7"/>
    </row>
    <row r="125" spans="1:14" x14ac:dyDescent="0.2">
      <c r="A125" s="213">
        <v>678148</v>
      </c>
      <c r="B125" s="358" t="s">
        <v>101</v>
      </c>
      <c r="C125" s="325" t="s">
        <v>198</v>
      </c>
      <c r="D125" s="401" t="s">
        <v>98</v>
      </c>
      <c r="E125" s="358">
        <v>12</v>
      </c>
      <c r="F125" s="358">
        <v>4.32</v>
      </c>
      <c r="G125" s="385">
        <v>24.155554799999997</v>
      </c>
      <c r="H125" s="385">
        <v>15</v>
      </c>
      <c r="I125" s="324">
        <f t="shared" si="11"/>
        <v>64.800000000000011</v>
      </c>
      <c r="J125" s="323" t="s">
        <v>11</v>
      </c>
      <c r="K125" s="445">
        <v>68</v>
      </c>
      <c r="L125" s="446">
        <f>K125*(100%-INTRODUCCIÓN!$H$11)</f>
        <v>68</v>
      </c>
      <c r="M125" s="7"/>
      <c r="N125" s="7"/>
    </row>
    <row r="126" spans="1:14" x14ac:dyDescent="0.2">
      <c r="A126" s="84"/>
      <c r="B126" s="18"/>
      <c r="C126" s="18"/>
      <c r="D126" s="81"/>
      <c r="E126" s="81"/>
      <c r="F126" s="81"/>
      <c r="G126" s="387"/>
      <c r="H126" s="387"/>
      <c r="I126" s="387"/>
      <c r="J126" s="387"/>
      <c r="K126" s="173"/>
      <c r="L126" s="82"/>
    </row>
    <row r="127" spans="1:14" ht="18" x14ac:dyDescent="0.25">
      <c r="A127" s="402" t="s">
        <v>213</v>
      </c>
      <c r="B127" s="18"/>
      <c r="C127" s="18"/>
      <c r="D127" s="81"/>
      <c r="E127" s="81"/>
      <c r="F127" s="81"/>
      <c r="G127" s="387"/>
      <c r="H127" s="387"/>
      <c r="I127" s="387"/>
      <c r="J127" s="387"/>
      <c r="K127" s="173"/>
      <c r="L127" s="82"/>
    </row>
    <row r="129" spans="1:14" x14ac:dyDescent="0.2">
      <c r="A129" s="318" t="s">
        <v>102</v>
      </c>
      <c r="B129" s="318" t="s">
        <v>189</v>
      </c>
      <c r="C129" s="318" t="s">
        <v>129</v>
      </c>
      <c r="D129" s="318" t="s">
        <v>104</v>
      </c>
      <c r="E129" s="318" t="s">
        <v>105</v>
      </c>
      <c r="F129" s="318" t="s">
        <v>105</v>
      </c>
      <c r="G129" s="318" t="s">
        <v>105</v>
      </c>
      <c r="H129" s="318" t="s">
        <v>109</v>
      </c>
      <c r="I129" s="318" t="s">
        <v>109</v>
      </c>
      <c r="J129" s="318" t="s">
        <v>111</v>
      </c>
      <c r="K129" s="318" t="s">
        <v>113</v>
      </c>
      <c r="L129" s="333" t="s">
        <v>187</v>
      </c>
      <c r="N129" s="7"/>
    </row>
    <row r="130" spans="1:14" x14ac:dyDescent="0.2">
      <c r="A130" s="334"/>
      <c r="B130" s="334" t="s">
        <v>190</v>
      </c>
      <c r="C130" s="319"/>
      <c r="D130" s="334" t="s">
        <v>1</v>
      </c>
      <c r="E130" s="334" t="s">
        <v>106</v>
      </c>
      <c r="F130" s="334" t="s">
        <v>214</v>
      </c>
      <c r="G130" s="334" t="s">
        <v>108</v>
      </c>
      <c r="H130" s="334" t="s">
        <v>110</v>
      </c>
      <c r="I130" s="334" t="s">
        <v>214</v>
      </c>
      <c r="J130" s="334" t="s">
        <v>112</v>
      </c>
      <c r="K130" s="334" t="s">
        <v>218</v>
      </c>
      <c r="L130" s="335" t="s">
        <v>116</v>
      </c>
      <c r="N130" s="7"/>
    </row>
    <row r="131" spans="1:14" x14ac:dyDescent="0.2">
      <c r="A131" s="362">
        <v>686176</v>
      </c>
      <c r="B131" s="403" t="s">
        <v>215</v>
      </c>
      <c r="C131" s="404" t="s">
        <v>217</v>
      </c>
      <c r="D131" s="405" t="s">
        <v>216</v>
      </c>
      <c r="E131" s="405">
        <v>10</v>
      </c>
      <c r="F131" s="406">
        <v>37.46</v>
      </c>
      <c r="G131" s="406">
        <v>33.700000000000003</v>
      </c>
      <c r="H131" s="405">
        <v>30</v>
      </c>
      <c r="I131" s="443">
        <f t="shared" ref="I131:I132" si="12">F131*H131</f>
        <v>1123.8</v>
      </c>
      <c r="J131" s="405" t="s">
        <v>7</v>
      </c>
      <c r="K131" s="409">
        <v>6.3</v>
      </c>
      <c r="L131" s="446">
        <f>K131*(100%-INTRODUCCIÓN!$H$11)</f>
        <v>6.3</v>
      </c>
      <c r="N131" s="7"/>
    </row>
    <row r="132" spans="1:14" x14ac:dyDescent="0.2">
      <c r="A132" s="407">
        <v>685769</v>
      </c>
      <c r="B132" s="371" t="s">
        <v>239</v>
      </c>
      <c r="C132" s="408" t="s">
        <v>220</v>
      </c>
      <c r="D132" s="358" t="s">
        <v>219</v>
      </c>
      <c r="E132" s="358">
        <v>10</v>
      </c>
      <c r="F132" s="360">
        <v>40</v>
      </c>
      <c r="G132" s="360">
        <v>21.3</v>
      </c>
      <c r="H132" s="360">
        <v>30</v>
      </c>
      <c r="I132" s="443">
        <f t="shared" si="12"/>
        <v>1200</v>
      </c>
      <c r="J132" s="360" t="s">
        <v>7</v>
      </c>
      <c r="K132" s="470">
        <v>3.9</v>
      </c>
      <c r="L132" s="446">
        <f>K132*(100%-INTRODUCCIÓN!$H$11)</f>
        <v>3.9</v>
      </c>
      <c r="N132" s="7"/>
    </row>
    <row r="133" spans="1:14" x14ac:dyDescent="0.2">
      <c r="A133" s="318" t="s">
        <v>102</v>
      </c>
      <c r="B133" s="318" t="s">
        <v>189</v>
      </c>
      <c r="C133" s="318" t="s">
        <v>129</v>
      </c>
      <c r="D133" s="318" t="s">
        <v>104</v>
      </c>
      <c r="E133" s="318" t="s">
        <v>105</v>
      </c>
      <c r="F133" s="318" t="s">
        <v>105</v>
      </c>
      <c r="G133" s="318" t="s">
        <v>105</v>
      </c>
      <c r="H133" s="318" t="s">
        <v>109</v>
      </c>
      <c r="I133" s="318" t="s">
        <v>109</v>
      </c>
      <c r="J133" s="318" t="s">
        <v>111</v>
      </c>
      <c r="K133" s="318" t="s">
        <v>113</v>
      </c>
      <c r="L133" s="333" t="s">
        <v>188</v>
      </c>
      <c r="N133" s="7"/>
    </row>
    <row r="134" spans="1:14" x14ac:dyDescent="0.2">
      <c r="A134" s="334"/>
      <c r="B134" s="334" t="s">
        <v>190</v>
      </c>
      <c r="C134" s="319"/>
      <c r="D134" s="334" t="s">
        <v>1</v>
      </c>
      <c r="E134" s="334" t="s">
        <v>106</v>
      </c>
      <c r="F134" s="334" t="s">
        <v>214</v>
      </c>
      <c r="G134" s="334" t="s">
        <v>108</v>
      </c>
      <c r="H134" s="334" t="s">
        <v>110</v>
      </c>
      <c r="I134" s="334" t="s">
        <v>106</v>
      </c>
      <c r="J134" s="334" t="s">
        <v>112</v>
      </c>
      <c r="K134" s="334" t="s">
        <v>185</v>
      </c>
      <c r="L134" s="335" t="s">
        <v>116</v>
      </c>
      <c r="N134" s="7"/>
    </row>
    <row r="135" spans="1:14" x14ac:dyDescent="0.2">
      <c r="A135" s="407">
        <v>686210</v>
      </c>
      <c r="B135" s="371" t="s">
        <v>221</v>
      </c>
      <c r="C135" s="408" t="s">
        <v>223</v>
      </c>
      <c r="D135" s="363" t="s">
        <v>222</v>
      </c>
      <c r="E135" s="363">
        <v>100</v>
      </c>
      <c r="F135" s="409"/>
      <c r="G135" s="361">
        <v>6.9</v>
      </c>
      <c r="H135" s="363">
        <v>96</v>
      </c>
      <c r="I135" s="443">
        <f>E135*H135</f>
        <v>9600</v>
      </c>
      <c r="J135" s="363" t="s">
        <v>7</v>
      </c>
      <c r="K135" s="470">
        <v>173</v>
      </c>
      <c r="L135" s="446">
        <f>K135*(100%-INTRODUCCIÓN!$H$11)</f>
        <v>173</v>
      </c>
      <c r="N135" s="7"/>
    </row>
    <row r="136" spans="1:14" x14ac:dyDescent="0.2">
      <c r="A136" s="407">
        <v>686211</v>
      </c>
      <c r="B136" s="371" t="s">
        <v>224</v>
      </c>
      <c r="C136" s="410" t="s">
        <v>226</v>
      </c>
      <c r="D136" s="411" t="s">
        <v>225</v>
      </c>
      <c r="E136" s="363">
        <v>100</v>
      </c>
      <c r="F136" s="409"/>
      <c r="G136" s="361">
        <v>0.2</v>
      </c>
      <c r="H136" s="362"/>
      <c r="I136" s="362"/>
      <c r="J136" s="363" t="s">
        <v>7</v>
      </c>
      <c r="K136" s="470">
        <v>38.299999999999997</v>
      </c>
      <c r="L136" s="446">
        <f>K136*(100%-INTRODUCCIÓN!$H$11)</f>
        <v>38.299999999999997</v>
      </c>
      <c r="N136" s="7"/>
    </row>
    <row r="137" spans="1:14" x14ac:dyDescent="0.2">
      <c r="A137" s="407">
        <v>686212</v>
      </c>
      <c r="B137" s="371" t="s">
        <v>227</v>
      </c>
      <c r="C137" s="408" t="s">
        <v>229</v>
      </c>
      <c r="D137" s="358" t="s">
        <v>228</v>
      </c>
      <c r="E137" s="358">
        <v>100</v>
      </c>
      <c r="F137" s="360"/>
      <c r="G137" s="360">
        <v>0.8</v>
      </c>
      <c r="H137" s="358"/>
      <c r="I137" s="358"/>
      <c r="J137" s="363" t="s">
        <v>7</v>
      </c>
      <c r="K137" s="470">
        <v>27.7</v>
      </c>
      <c r="L137" s="446">
        <f>K137*(100%-INTRODUCCIÓN!$H$11)</f>
        <v>27.7</v>
      </c>
    </row>
    <row r="138" spans="1:14" x14ac:dyDescent="0.2">
      <c r="A138" s="407">
        <v>686207</v>
      </c>
      <c r="B138" s="371" t="s">
        <v>230</v>
      </c>
      <c r="C138" s="408" t="s">
        <v>232</v>
      </c>
      <c r="D138" s="358" t="s">
        <v>231</v>
      </c>
      <c r="E138" s="358">
        <v>100</v>
      </c>
      <c r="F138" s="360"/>
      <c r="G138" s="360">
        <v>0.6</v>
      </c>
      <c r="H138" s="358"/>
      <c r="I138" s="358"/>
      <c r="J138" s="363" t="s">
        <v>7</v>
      </c>
      <c r="K138" s="470">
        <v>38.299999999999997</v>
      </c>
      <c r="L138" s="446">
        <f>K138*(100%-INTRODUCCIÓN!$H$11)</f>
        <v>38.299999999999997</v>
      </c>
    </row>
    <row r="139" spans="1:14" x14ac:dyDescent="0.2">
      <c r="A139" s="407">
        <v>713017</v>
      </c>
      <c r="B139" s="371" t="s">
        <v>283</v>
      </c>
      <c r="C139" s="408" t="s">
        <v>237</v>
      </c>
      <c r="D139" s="363" t="s">
        <v>233</v>
      </c>
      <c r="E139" s="363">
        <v>100</v>
      </c>
      <c r="F139" s="409"/>
      <c r="G139" s="361">
        <v>3.8</v>
      </c>
      <c r="H139" s="363">
        <v>96</v>
      </c>
      <c r="I139" s="443">
        <f>E139*H139</f>
        <v>9600</v>
      </c>
      <c r="J139" s="363" t="s">
        <v>7</v>
      </c>
      <c r="K139" s="470">
        <v>54.15</v>
      </c>
      <c r="L139" s="446">
        <f>K139*(100%-INTRODUCCIÓN!$H$11)</f>
        <v>54.15</v>
      </c>
    </row>
  </sheetData>
  <sheetProtection algorithmName="SHA-512" hashValue="eFkdOT8OoI6ozvagDFtrZP1a28Zv785vwbXj38QDr2MGKwn6PU/PeY6XESLPbpoJoj954VsJgwQhAqc6oLOpYQ==" saltValue="ojonE5u1nWOiR+IBb39yiw==" spinCount="100000" sheet="1" selectLockedCells="1" pivotTables="0" selectUnlockedCells="1"/>
  <mergeCells count="3">
    <mergeCell ref="A1:L1"/>
    <mergeCell ref="A3:L3"/>
    <mergeCell ref="A99:C99"/>
  </mergeCells>
  <printOptions horizontalCentered="1"/>
  <pageMargins left="0.59055118110236227" right="0.47244094488188981" top="0.59055118110236227" bottom="0.27559055118110237" header="0.59055118110236227" footer="0.11811023622047245"/>
  <pageSetup paperSize="9" scale="65" firstPageNumber="2" orientation="landscape" r:id="rId1"/>
  <headerFooter alignWithMargins="0">
    <oddHeader xml:space="preserve">&amp;C
</oddHeader>
  </headerFooter>
  <rowBreaks count="2" manualBreakCount="2">
    <brk id="40" max="11" man="1"/>
    <brk id="7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2:G23"/>
  <sheetViews>
    <sheetView showGridLines="0" workbookViewId="0"/>
  </sheetViews>
  <sheetFormatPr baseColWidth="10" defaultRowHeight="12.75" x14ac:dyDescent="0.2"/>
  <cols>
    <col min="1" max="9" width="21.7109375" customWidth="1"/>
  </cols>
  <sheetData>
    <row r="2" spans="1:7" ht="18" x14ac:dyDescent="0.25">
      <c r="A2" s="336" t="s">
        <v>302</v>
      </c>
      <c r="C2" s="418" t="s">
        <v>303</v>
      </c>
    </row>
    <row r="3" spans="1:7" ht="18" x14ac:dyDescent="0.25">
      <c r="A3" s="336" t="s">
        <v>304</v>
      </c>
      <c r="C3" s="418" t="s">
        <v>305</v>
      </c>
    </row>
    <row r="4" spans="1:7" ht="18" x14ac:dyDescent="0.25">
      <c r="A4" s="336" t="s">
        <v>306</v>
      </c>
      <c r="C4" s="418" t="s">
        <v>307</v>
      </c>
    </row>
    <row r="5" spans="1:7" ht="18" x14ac:dyDescent="0.25">
      <c r="A5" s="336"/>
      <c r="C5" s="418"/>
    </row>
    <row r="6" spans="1:7" ht="18" x14ac:dyDescent="0.25">
      <c r="A6" s="336"/>
      <c r="C6" s="418"/>
    </row>
    <row r="8" spans="1:7" ht="18" x14ac:dyDescent="0.25">
      <c r="A8" s="337" t="s">
        <v>318</v>
      </c>
    </row>
    <row r="10" spans="1:7" ht="18" x14ac:dyDescent="0.25">
      <c r="A10" s="336" t="s">
        <v>319</v>
      </c>
      <c r="C10" s="228"/>
      <c r="D10" s="228"/>
      <c r="E10" s="228"/>
    </row>
    <row r="11" spans="1:7" ht="18" x14ac:dyDescent="0.25">
      <c r="A11" s="336" t="s">
        <v>320</v>
      </c>
    </row>
    <row r="12" spans="1:7" ht="18" x14ac:dyDescent="0.25">
      <c r="A12" s="336" t="s">
        <v>321</v>
      </c>
    </row>
    <row r="14" spans="1:7" ht="23.25" x14ac:dyDescent="0.35">
      <c r="E14" s="424" t="s">
        <v>312</v>
      </c>
      <c r="F14" s="425"/>
      <c r="G14" s="228"/>
    </row>
    <row r="15" spans="1:7" ht="18" x14ac:dyDescent="0.2">
      <c r="E15" s="426" t="s">
        <v>3</v>
      </c>
      <c r="F15" s="427" t="s">
        <v>313</v>
      </c>
      <c r="G15" s="427"/>
    </row>
    <row r="16" spans="1:7" ht="18" x14ac:dyDescent="0.2">
      <c r="E16" s="428" t="s">
        <v>0</v>
      </c>
      <c r="F16" s="429" t="s">
        <v>314</v>
      </c>
      <c r="G16" s="429"/>
    </row>
    <row r="17" spans="5:7" ht="18" x14ac:dyDescent="0.2">
      <c r="E17" s="430" t="s">
        <v>7</v>
      </c>
      <c r="F17" s="431" t="s">
        <v>315</v>
      </c>
      <c r="G17" s="432"/>
    </row>
    <row r="18" spans="5:7" ht="18" x14ac:dyDescent="0.2">
      <c r="E18" s="433" t="s">
        <v>69</v>
      </c>
      <c r="F18" s="434" t="s">
        <v>316</v>
      </c>
      <c r="G18" s="435"/>
    </row>
    <row r="19" spans="5:7" ht="18" x14ac:dyDescent="0.2">
      <c r="E19" s="436" t="s">
        <v>11</v>
      </c>
      <c r="F19" s="437" t="s">
        <v>317</v>
      </c>
      <c r="G19" s="438"/>
    </row>
    <row r="23" spans="5:7" ht="18" x14ac:dyDescent="0.25">
      <c r="F23" s="337" t="s">
        <v>234</v>
      </c>
    </row>
  </sheetData>
  <sheetProtection selectLockedCells="1" pivotTables="0" selectUnlockedCells="1"/>
  <conditionalFormatting sqref="F18:F19">
    <cfRule type="containsText" dxfId="8" priority="8" operator="containsText" text="N/A">
      <formula>NOT(ISERROR(SEARCH("N/A",F18)))</formula>
    </cfRule>
  </conditionalFormatting>
  <conditionalFormatting sqref="E18:E19">
    <cfRule type="containsText" dxfId="7" priority="7" operator="containsText" text="N/A">
      <formula>NOT(ISERROR(SEARCH("N/A",E18)))</formula>
    </cfRule>
  </conditionalFormatting>
  <conditionalFormatting sqref="E15:E17">
    <cfRule type="containsText" dxfId="6" priority="6" operator="containsText" text="N/A">
      <formula>NOT(ISERROR(SEARCH("N/A",E15)))</formula>
    </cfRule>
  </conditionalFormatting>
  <conditionalFormatting sqref="E18:E19">
    <cfRule type="containsText" dxfId="5" priority="5" operator="containsText" text="N/A">
      <formula>NOT(ISERROR(SEARCH("N/A",E18)))</formula>
    </cfRule>
  </conditionalFormatting>
  <conditionalFormatting sqref="G15:G17">
    <cfRule type="containsText" dxfId="4" priority="4" operator="containsText" text="N/A">
      <formula>NOT(ISERROR(SEARCH("N/A",G15)))</formula>
    </cfRule>
  </conditionalFormatting>
  <conditionalFormatting sqref="G18:G19">
    <cfRule type="containsText" dxfId="3" priority="3" operator="containsText" text="N/A">
      <formula>NOT(ISERROR(SEARCH("N/A",G18)))</formula>
    </cfRule>
  </conditionalFormatting>
  <conditionalFormatting sqref="F15:F17">
    <cfRule type="containsText" dxfId="2" priority="2" operator="containsText" text="N/A">
      <formula>NOT(ISERROR(SEARCH("N/A",F15)))</formula>
    </cfRule>
  </conditionalFormatting>
  <conditionalFormatting sqref="F18:F19">
    <cfRule type="containsText" dxfId="1" priority="1" operator="containsText" text="N/A">
      <formula>NOT(ISERROR(SEARCH("N/A",F18)))</formula>
    </cfRule>
  </conditionalFormatting>
  <hyperlinks>
    <hyperlink ref="C2" r:id="rId1" display="https://www.knaufceilingsolutions.com/en/downloads/" xr:uid="{B9D62748-CD43-411B-8CFA-33CF6BE8AEC8}"/>
    <hyperlink ref="C3" r:id="rId2" display="https://www.knaufceilingsolutions.com/en/blog/" xr:uid="{A865C1DA-EC6D-44BA-B503-43E3E555D3CB}"/>
    <hyperlink ref="C4" r:id="rId3" display="https://www.knaufceilingsolutions.com/en/references/" xr:uid="{F47BA0BD-9B00-447A-A184-749F205CF3FD}"/>
  </hyperlinks>
  <pageMargins left="0.7" right="0.7" top="0.75" bottom="0.75" header="0.3" footer="0.3"/>
  <pageSetup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indexed="23"/>
  </sheetPr>
  <dimension ref="A1:L664"/>
  <sheetViews>
    <sheetView showGridLines="0" zoomScale="115" zoomScaleNormal="115" zoomScaleSheetLayoutView="130" workbookViewId="0">
      <selection sqref="A1:L1"/>
    </sheetView>
  </sheetViews>
  <sheetFormatPr baseColWidth="10" defaultColWidth="11.42578125" defaultRowHeight="12.75" x14ac:dyDescent="0.2"/>
  <cols>
    <col min="1" max="1" width="22.7109375" style="113" customWidth="1"/>
    <col min="2" max="2" width="16.7109375" style="109" customWidth="1"/>
    <col min="3" max="3" width="16.7109375" style="114" customWidth="1"/>
    <col min="4" max="8" width="14.7109375" style="109" customWidth="1"/>
    <col min="9" max="9" width="15.140625" style="109" customWidth="1"/>
    <col min="10" max="10" width="15.42578125" style="109" customWidth="1"/>
    <col min="11" max="11" width="18.7109375" style="110" customWidth="1"/>
    <col min="12" max="12" width="18.7109375" style="122" customWidth="1"/>
    <col min="13" max="13" width="2.5703125" style="109" customWidth="1"/>
    <col min="14" max="16384" width="11.42578125" style="109"/>
  </cols>
  <sheetData>
    <row r="1" spans="1:12" ht="35.25" x14ac:dyDescent="0.2">
      <c r="A1" s="488" t="s">
        <v>121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</row>
    <row r="2" spans="1:12" ht="30.75" customHeight="1" x14ac:dyDescent="0.4">
      <c r="A2" s="135" t="s">
        <v>33</v>
      </c>
      <c r="B2" s="99"/>
      <c r="C2" s="199"/>
      <c r="D2" s="199"/>
      <c r="E2" s="199"/>
      <c r="F2" s="199"/>
      <c r="G2" s="199"/>
      <c r="H2" s="277"/>
      <c r="I2" s="277"/>
      <c r="J2" s="277"/>
      <c r="K2" s="80"/>
      <c r="L2" s="101"/>
    </row>
    <row r="3" spans="1:12" x14ac:dyDescent="0.2">
      <c r="A3" s="280" t="s">
        <v>102</v>
      </c>
      <c r="B3" s="102" t="s">
        <v>103</v>
      </c>
      <c r="C3" s="102" t="s">
        <v>104</v>
      </c>
      <c r="D3" s="102" t="s">
        <v>105</v>
      </c>
      <c r="E3" s="102" t="s">
        <v>105</v>
      </c>
      <c r="F3" s="102" t="s">
        <v>105</v>
      </c>
      <c r="G3" s="102" t="s">
        <v>109</v>
      </c>
      <c r="H3" s="102" t="s">
        <v>109</v>
      </c>
      <c r="I3" s="103" t="s">
        <v>111</v>
      </c>
      <c r="J3" s="103" t="s">
        <v>284</v>
      </c>
      <c r="K3" s="103" t="s">
        <v>113</v>
      </c>
      <c r="L3" s="104" t="s">
        <v>115</v>
      </c>
    </row>
    <row r="4" spans="1:12" x14ac:dyDescent="0.2">
      <c r="A4" s="281"/>
      <c r="B4" s="105"/>
      <c r="C4" s="106" t="s">
        <v>1</v>
      </c>
      <c r="D4" s="106" t="s">
        <v>106</v>
      </c>
      <c r="E4" s="106" t="s">
        <v>107</v>
      </c>
      <c r="F4" s="106" t="s">
        <v>108</v>
      </c>
      <c r="G4" s="106" t="s">
        <v>110</v>
      </c>
      <c r="H4" s="106" t="s">
        <v>107</v>
      </c>
      <c r="I4" s="107" t="s">
        <v>112</v>
      </c>
      <c r="J4" s="107" t="s">
        <v>285</v>
      </c>
      <c r="K4" s="107" t="s">
        <v>114</v>
      </c>
      <c r="L4" s="108" t="s">
        <v>116</v>
      </c>
    </row>
    <row r="5" spans="1:12" x14ac:dyDescent="0.2">
      <c r="A5" s="272">
        <v>713532</v>
      </c>
      <c r="B5" s="219" t="s">
        <v>2</v>
      </c>
      <c r="C5" s="218" t="s">
        <v>35</v>
      </c>
      <c r="D5" s="218">
        <v>20</v>
      </c>
      <c r="E5" s="271">
        <v>7.2</v>
      </c>
      <c r="F5" s="218">
        <v>21.6</v>
      </c>
      <c r="G5" s="218">
        <v>36</v>
      </c>
      <c r="H5" s="274">
        <f>E5*G5</f>
        <v>259.2</v>
      </c>
      <c r="I5" s="276" t="s">
        <v>3</v>
      </c>
      <c r="J5" s="276" t="s">
        <v>287</v>
      </c>
      <c r="K5" s="445">
        <v>12</v>
      </c>
      <c r="L5" s="446">
        <f>K5*(100%-INTRODUCCIÓN!$C$11)</f>
        <v>12</v>
      </c>
    </row>
    <row r="6" spans="1:12" x14ac:dyDescent="0.2">
      <c r="A6" s="272">
        <v>713534</v>
      </c>
      <c r="B6" s="219" t="s">
        <v>2</v>
      </c>
      <c r="C6" s="218" t="s">
        <v>58</v>
      </c>
      <c r="D6" s="218">
        <v>12</v>
      </c>
      <c r="E6" s="218">
        <v>8.64</v>
      </c>
      <c r="F6" s="218">
        <v>26</v>
      </c>
      <c r="G6" s="218">
        <v>28</v>
      </c>
      <c r="H6" s="274">
        <f>E6*G6</f>
        <v>241.92000000000002</v>
      </c>
      <c r="I6" s="276" t="s">
        <v>7</v>
      </c>
      <c r="J6" s="276" t="s">
        <v>287</v>
      </c>
      <c r="K6" s="445">
        <v>12</v>
      </c>
      <c r="L6" s="446">
        <f>K6*(100%-INTRODUCCIÓN!$C$11)</f>
        <v>12</v>
      </c>
    </row>
    <row r="7" spans="1:12" x14ac:dyDescent="0.2">
      <c r="A7" s="129"/>
      <c r="B7" s="99"/>
      <c r="C7" s="199"/>
      <c r="D7" s="199"/>
      <c r="E7" s="199"/>
      <c r="F7" s="199"/>
      <c r="G7" s="199"/>
      <c r="H7" s="277"/>
      <c r="I7" s="277"/>
      <c r="J7" s="277"/>
      <c r="K7" s="344"/>
      <c r="L7" s="141"/>
    </row>
    <row r="8" spans="1:12" ht="24" customHeight="1" x14ac:dyDescent="0.4">
      <c r="A8" s="135" t="s">
        <v>34</v>
      </c>
      <c r="B8" s="99"/>
      <c r="C8" s="100"/>
      <c r="D8" s="100"/>
      <c r="E8" s="100"/>
      <c r="F8" s="100"/>
      <c r="G8" s="100"/>
      <c r="H8" s="277"/>
      <c r="I8" s="277"/>
      <c r="J8" s="277"/>
      <c r="K8" s="173"/>
      <c r="L8" s="101"/>
    </row>
    <row r="9" spans="1:12" x14ac:dyDescent="0.2">
      <c r="A9" s="280" t="s">
        <v>102</v>
      </c>
      <c r="B9" s="102" t="s">
        <v>103</v>
      </c>
      <c r="C9" s="102" t="s">
        <v>104</v>
      </c>
      <c r="D9" s="102" t="s">
        <v>105</v>
      </c>
      <c r="E9" s="102" t="s">
        <v>105</v>
      </c>
      <c r="F9" s="102" t="s">
        <v>105</v>
      </c>
      <c r="G9" s="102" t="s">
        <v>109</v>
      </c>
      <c r="H9" s="102" t="s">
        <v>109</v>
      </c>
      <c r="I9" s="103" t="s">
        <v>111</v>
      </c>
      <c r="J9" s="103" t="s">
        <v>284</v>
      </c>
      <c r="K9" s="103" t="s">
        <v>113</v>
      </c>
      <c r="L9" s="104" t="s">
        <v>115</v>
      </c>
    </row>
    <row r="10" spans="1:12" x14ac:dyDescent="0.2">
      <c r="A10" s="281"/>
      <c r="B10" s="105"/>
      <c r="C10" s="106" t="s">
        <v>1</v>
      </c>
      <c r="D10" s="106" t="s">
        <v>106</v>
      </c>
      <c r="E10" s="106" t="s">
        <v>107</v>
      </c>
      <c r="F10" s="106" t="s">
        <v>108</v>
      </c>
      <c r="G10" s="106" t="s">
        <v>110</v>
      </c>
      <c r="H10" s="106" t="s">
        <v>107</v>
      </c>
      <c r="I10" s="107" t="s">
        <v>112</v>
      </c>
      <c r="J10" s="107" t="s">
        <v>285</v>
      </c>
      <c r="K10" s="107" t="s">
        <v>114</v>
      </c>
      <c r="L10" s="108" t="s">
        <v>116</v>
      </c>
    </row>
    <row r="11" spans="1:12" x14ac:dyDescent="0.2">
      <c r="A11" s="272">
        <v>713517</v>
      </c>
      <c r="B11" s="219" t="s">
        <v>2</v>
      </c>
      <c r="C11" s="218" t="s">
        <v>35</v>
      </c>
      <c r="D11" s="218">
        <v>20</v>
      </c>
      <c r="E11" s="274">
        <f>D11*0.36</f>
        <v>7.1999999999999993</v>
      </c>
      <c r="F11" s="218">
        <v>21.6</v>
      </c>
      <c r="G11" s="218">
        <v>36</v>
      </c>
      <c r="H11" s="274">
        <f>E11*G11</f>
        <v>259.2</v>
      </c>
      <c r="I11" s="276" t="s">
        <v>3</v>
      </c>
      <c r="J11" s="276" t="s">
        <v>287</v>
      </c>
      <c r="K11" s="445">
        <v>11</v>
      </c>
      <c r="L11" s="446">
        <f>K11*(100%-INTRODUCCIÓN!$C$11)</f>
        <v>11</v>
      </c>
    </row>
    <row r="12" spans="1:12" x14ac:dyDescent="0.2">
      <c r="A12" s="272">
        <v>713519</v>
      </c>
      <c r="B12" s="219" t="s">
        <v>2</v>
      </c>
      <c r="C12" s="218" t="s">
        <v>58</v>
      </c>
      <c r="D12" s="218">
        <v>12</v>
      </c>
      <c r="E12" s="218">
        <f>D12*0.72</f>
        <v>8.64</v>
      </c>
      <c r="F12" s="218">
        <v>26</v>
      </c>
      <c r="G12" s="218">
        <v>28</v>
      </c>
      <c r="H12" s="274">
        <f>E12*G12</f>
        <v>241.92000000000002</v>
      </c>
      <c r="I12" s="276" t="s">
        <v>7</v>
      </c>
      <c r="J12" s="276" t="s">
        <v>287</v>
      </c>
      <c r="K12" s="445">
        <v>11</v>
      </c>
      <c r="L12" s="446">
        <f>K12*(100%-INTRODUCCIÓN!$C$11)</f>
        <v>11</v>
      </c>
    </row>
    <row r="13" spans="1:12" x14ac:dyDescent="0.2">
      <c r="A13" s="129"/>
      <c r="B13" s="99"/>
      <c r="C13" s="199"/>
      <c r="D13" s="199"/>
      <c r="E13" s="199"/>
      <c r="F13" s="199"/>
      <c r="G13" s="199"/>
      <c r="H13" s="277"/>
      <c r="I13" s="277"/>
      <c r="J13" s="277"/>
      <c r="K13" s="173"/>
      <c r="L13" s="101"/>
    </row>
    <row r="14" spans="1:12" ht="30" customHeight="1" x14ac:dyDescent="0.4">
      <c r="A14" s="135" t="s">
        <v>91</v>
      </c>
      <c r="B14" s="99"/>
      <c r="C14" s="100"/>
      <c r="D14" s="100"/>
      <c r="E14" s="100"/>
      <c r="F14" s="100"/>
      <c r="G14" s="100"/>
      <c r="H14" s="277"/>
      <c r="I14" s="277"/>
      <c r="J14" s="277"/>
      <c r="K14" s="173"/>
      <c r="L14" s="101"/>
    </row>
    <row r="15" spans="1:12" x14ac:dyDescent="0.2">
      <c r="A15" s="280" t="s">
        <v>102</v>
      </c>
      <c r="B15" s="102" t="s">
        <v>103</v>
      </c>
      <c r="C15" s="102" t="s">
        <v>104</v>
      </c>
      <c r="D15" s="102" t="s">
        <v>105</v>
      </c>
      <c r="E15" s="102" t="s">
        <v>105</v>
      </c>
      <c r="F15" s="102" t="s">
        <v>105</v>
      </c>
      <c r="G15" s="102" t="s">
        <v>109</v>
      </c>
      <c r="H15" s="102" t="s">
        <v>109</v>
      </c>
      <c r="I15" s="103" t="s">
        <v>111</v>
      </c>
      <c r="J15" s="103" t="s">
        <v>284</v>
      </c>
      <c r="K15" s="103" t="s">
        <v>113</v>
      </c>
      <c r="L15" s="104" t="s">
        <v>115</v>
      </c>
    </row>
    <row r="16" spans="1:12" x14ac:dyDescent="0.2">
      <c r="A16" s="281"/>
      <c r="B16" s="105"/>
      <c r="C16" s="106" t="s">
        <v>1</v>
      </c>
      <c r="D16" s="106" t="s">
        <v>106</v>
      </c>
      <c r="E16" s="106" t="s">
        <v>107</v>
      </c>
      <c r="F16" s="106" t="s">
        <v>108</v>
      </c>
      <c r="G16" s="106" t="s">
        <v>110</v>
      </c>
      <c r="H16" s="106" t="s">
        <v>107</v>
      </c>
      <c r="I16" s="107" t="s">
        <v>112</v>
      </c>
      <c r="J16" s="107" t="s">
        <v>285</v>
      </c>
      <c r="K16" s="107" t="s">
        <v>114</v>
      </c>
      <c r="L16" s="108" t="s">
        <v>116</v>
      </c>
    </row>
    <row r="17" spans="1:12" x14ac:dyDescent="0.2">
      <c r="A17" s="272">
        <v>713526</v>
      </c>
      <c r="B17" s="219" t="s">
        <v>2</v>
      </c>
      <c r="C17" s="218" t="s">
        <v>35</v>
      </c>
      <c r="D17" s="218">
        <v>20</v>
      </c>
      <c r="E17" s="274">
        <v>7.2</v>
      </c>
      <c r="F17" s="218">
        <v>23.6</v>
      </c>
      <c r="G17" s="218">
        <v>36</v>
      </c>
      <c r="H17" s="274">
        <f>E17*G17</f>
        <v>259.2</v>
      </c>
      <c r="I17" s="276" t="s">
        <v>3</v>
      </c>
      <c r="J17" s="276" t="s">
        <v>287</v>
      </c>
      <c r="K17" s="445">
        <v>11</v>
      </c>
      <c r="L17" s="446">
        <f>K17*(100%-INTRODUCCIÓN!$C$11)</f>
        <v>11</v>
      </c>
    </row>
    <row r="18" spans="1:12" x14ac:dyDescent="0.2">
      <c r="A18" s="272">
        <v>713528</v>
      </c>
      <c r="B18" s="219" t="s">
        <v>2</v>
      </c>
      <c r="C18" s="218" t="s">
        <v>58</v>
      </c>
      <c r="D18" s="218">
        <v>12</v>
      </c>
      <c r="E18" s="218">
        <v>8.64</v>
      </c>
      <c r="F18" s="218">
        <v>28.8</v>
      </c>
      <c r="G18" s="218">
        <v>28</v>
      </c>
      <c r="H18" s="274">
        <f>E18*G18</f>
        <v>241.92000000000002</v>
      </c>
      <c r="I18" s="276" t="s">
        <v>7</v>
      </c>
      <c r="J18" s="276" t="s">
        <v>287</v>
      </c>
      <c r="K18" s="445">
        <v>11</v>
      </c>
      <c r="L18" s="446">
        <f>K18*(100%-INTRODUCCIÓN!$C$11)</f>
        <v>11</v>
      </c>
    </row>
    <row r="19" spans="1:12" ht="13.5" customHeight="1" x14ac:dyDescent="0.2">
      <c r="A19" s="142"/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</row>
    <row r="20" spans="1:12" ht="30" customHeight="1" x14ac:dyDescent="0.4">
      <c r="A20" s="135" t="s">
        <v>117</v>
      </c>
      <c r="B20" s="99"/>
      <c r="C20" s="215"/>
      <c r="D20" s="215"/>
      <c r="E20" s="215"/>
      <c r="F20" s="215"/>
      <c r="G20" s="215"/>
      <c r="H20" s="277"/>
      <c r="I20" s="277"/>
      <c r="J20" s="277"/>
      <c r="K20" s="173"/>
      <c r="L20" s="101"/>
    </row>
    <row r="21" spans="1:12" x14ac:dyDescent="0.2">
      <c r="A21" s="280" t="s">
        <v>102</v>
      </c>
      <c r="B21" s="102" t="s">
        <v>103</v>
      </c>
      <c r="C21" s="102" t="s">
        <v>104</v>
      </c>
      <c r="D21" s="102" t="s">
        <v>105</v>
      </c>
      <c r="E21" s="102" t="s">
        <v>105</v>
      </c>
      <c r="F21" s="102" t="s">
        <v>105</v>
      </c>
      <c r="G21" s="102" t="s">
        <v>109</v>
      </c>
      <c r="H21" s="102" t="s">
        <v>109</v>
      </c>
      <c r="I21" s="103" t="s">
        <v>111</v>
      </c>
      <c r="J21" s="103" t="s">
        <v>284</v>
      </c>
      <c r="K21" s="103" t="s">
        <v>113</v>
      </c>
      <c r="L21" s="104" t="s">
        <v>115</v>
      </c>
    </row>
    <row r="22" spans="1:12" x14ac:dyDescent="0.2">
      <c r="A22" s="281"/>
      <c r="B22" s="105"/>
      <c r="C22" s="106" t="s">
        <v>1</v>
      </c>
      <c r="D22" s="106" t="s">
        <v>106</v>
      </c>
      <c r="E22" s="106" t="s">
        <v>107</v>
      </c>
      <c r="F22" s="106" t="s">
        <v>108</v>
      </c>
      <c r="G22" s="106" t="s">
        <v>110</v>
      </c>
      <c r="H22" s="106" t="s">
        <v>107</v>
      </c>
      <c r="I22" s="107" t="s">
        <v>112</v>
      </c>
      <c r="J22" s="107" t="s">
        <v>285</v>
      </c>
      <c r="K22" s="107" t="s">
        <v>114</v>
      </c>
      <c r="L22" s="108" t="s">
        <v>116</v>
      </c>
    </row>
    <row r="23" spans="1:12" x14ac:dyDescent="0.2">
      <c r="A23" s="272">
        <v>713530</v>
      </c>
      <c r="B23" s="219" t="s">
        <v>2</v>
      </c>
      <c r="C23" s="218" t="s">
        <v>35</v>
      </c>
      <c r="D23" s="218">
        <v>20</v>
      </c>
      <c r="E23" s="274">
        <v>7.2</v>
      </c>
      <c r="F23" s="218">
        <v>23.6</v>
      </c>
      <c r="G23" s="218">
        <v>36</v>
      </c>
      <c r="H23" s="274">
        <f>E23*G23</f>
        <v>259.2</v>
      </c>
      <c r="I23" s="276" t="s">
        <v>3</v>
      </c>
      <c r="J23" s="276" t="s">
        <v>287</v>
      </c>
      <c r="K23" s="445">
        <v>11.65</v>
      </c>
      <c r="L23" s="446">
        <f>K23*(100%-INTRODUCCIÓN!$C$11)</f>
        <v>11.65</v>
      </c>
    </row>
    <row r="24" spans="1:12" x14ac:dyDescent="0.2">
      <c r="A24" s="272">
        <v>713528</v>
      </c>
      <c r="B24" s="273" t="s">
        <v>2</v>
      </c>
      <c r="C24" s="272" t="s">
        <v>58</v>
      </c>
      <c r="D24" s="272">
        <v>12</v>
      </c>
      <c r="E24" s="272">
        <v>8.64</v>
      </c>
      <c r="F24" s="272">
        <v>28.8</v>
      </c>
      <c r="G24" s="272">
        <v>28</v>
      </c>
      <c r="H24" s="274">
        <f>E24*G24</f>
        <v>241.92000000000002</v>
      </c>
      <c r="I24" s="276" t="s">
        <v>7</v>
      </c>
      <c r="J24" s="276" t="s">
        <v>287</v>
      </c>
      <c r="K24" s="445">
        <v>11.65</v>
      </c>
      <c r="L24" s="446">
        <f>K24*(100%-INTRODUCCIÓN!$C$11)</f>
        <v>11.65</v>
      </c>
    </row>
    <row r="25" spans="1:12" x14ac:dyDescent="0.2">
      <c r="C25" s="109"/>
      <c r="K25" s="109"/>
      <c r="L25" s="109"/>
    </row>
    <row r="26" spans="1:12" x14ac:dyDescent="0.2">
      <c r="C26" s="109"/>
      <c r="K26" s="109"/>
      <c r="L26" s="109"/>
    </row>
    <row r="27" spans="1:12" x14ac:dyDescent="0.2">
      <c r="C27" s="109"/>
      <c r="K27" s="109"/>
      <c r="L27" s="109"/>
    </row>
    <row r="28" spans="1:12" x14ac:dyDescent="0.2">
      <c r="C28" s="109"/>
      <c r="K28" s="109"/>
      <c r="L28" s="109"/>
    </row>
    <row r="29" spans="1:12" x14ac:dyDescent="0.2">
      <c r="C29" s="109"/>
      <c r="K29" s="109"/>
      <c r="L29" s="109"/>
    </row>
    <row r="30" spans="1:12" x14ac:dyDescent="0.2">
      <c r="C30" s="109"/>
      <c r="K30" s="109"/>
      <c r="L30" s="109"/>
    </row>
    <row r="31" spans="1:12" x14ac:dyDescent="0.2">
      <c r="C31" s="109"/>
      <c r="K31" s="109"/>
      <c r="L31" s="109"/>
    </row>
    <row r="32" spans="1:12" x14ac:dyDescent="0.2">
      <c r="C32" s="109"/>
      <c r="K32" s="109"/>
      <c r="L32" s="109"/>
    </row>
    <row r="75" spans="1:12" s="18" customFormat="1" x14ac:dyDescent="0.2">
      <c r="A75" s="113"/>
      <c r="B75" s="109"/>
      <c r="C75" s="114"/>
      <c r="D75" s="109"/>
      <c r="E75" s="109"/>
      <c r="F75" s="109"/>
      <c r="G75" s="109"/>
      <c r="H75" s="109"/>
      <c r="I75" s="109"/>
      <c r="J75" s="109"/>
      <c r="K75" s="110"/>
      <c r="L75" s="122"/>
    </row>
    <row r="84" spans="1:12" x14ac:dyDescent="0.2">
      <c r="A84" s="129"/>
      <c r="B84" s="99"/>
      <c r="C84" s="100"/>
      <c r="D84" s="100"/>
      <c r="E84" s="100"/>
      <c r="F84" s="100"/>
      <c r="G84" s="100"/>
      <c r="H84" s="277"/>
      <c r="I84" s="277"/>
      <c r="J84" s="277"/>
      <c r="K84" s="80"/>
      <c r="L84" s="101"/>
    </row>
    <row r="93" spans="1:12" x14ac:dyDescent="0.2">
      <c r="A93" s="136"/>
      <c r="B93" s="18"/>
      <c r="C93" s="84"/>
      <c r="D93" s="18"/>
      <c r="E93" s="18"/>
      <c r="F93" s="18"/>
      <c r="G93" s="18"/>
      <c r="H93" s="18"/>
      <c r="I93" s="18"/>
      <c r="J93" s="18"/>
      <c r="K93" s="126"/>
      <c r="L93" s="127"/>
    </row>
    <row r="460" ht="12.75" customHeight="1" x14ac:dyDescent="0.2"/>
    <row r="664" ht="12.75" customHeight="1" x14ac:dyDescent="0.2"/>
  </sheetData>
  <sheetProtection algorithmName="SHA-512" hashValue="uKx6qOrTJXFqbIIyV1ad0Gz5eaPCPdRn6WzymWl3n3vk2Z7z2bnYdHsF/yJVP1Y1R4flAWI9tZbpox4nN+dM2g==" saltValue="nfgUVzaJz/ZECndgayJ3rw==" spinCount="100000" sheet="1" selectLockedCells="1" pivotTables="0" selectUnlockedCells="1"/>
  <mergeCells count="1">
    <mergeCell ref="A1:L1"/>
  </mergeCells>
  <phoneticPr fontId="0" type="noConversion"/>
  <printOptions horizontalCentered="1"/>
  <pageMargins left="0.59055118110236227" right="0.47244094488188981" top="0.94488188976377963" bottom="0.27559055118110237" header="0.59055118110236227" footer="0.11811023622047245"/>
  <pageSetup paperSize="9" scale="72" firstPageNumber="2" orientation="landscape" r:id="rId1"/>
  <headerFooter alignWithMargins="0"/>
  <rowBreaks count="7" manualBreakCount="7">
    <brk id="183" max="65535" man="1"/>
    <brk id="344" max="65535" man="1"/>
    <brk id="380" max="65535" man="1"/>
    <brk id="425" max="65535" man="1"/>
    <brk id="475" max="65535" man="1"/>
    <brk id="527" max="65535" man="1"/>
    <brk id="801" max="65535" man="1"/>
  </rowBreaks>
  <ignoredErrors>
    <ignoredError sqref="L5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9" tint="-0.499984740745262"/>
  </sheetPr>
  <dimension ref="A1:N232"/>
  <sheetViews>
    <sheetView showGridLines="0" view="pageBreakPreview" zoomScaleNormal="100" zoomScaleSheetLayoutView="100" workbookViewId="0">
      <selection sqref="A1:L1"/>
    </sheetView>
  </sheetViews>
  <sheetFormatPr baseColWidth="10" defaultColWidth="11.42578125" defaultRowHeight="12.75" x14ac:dyDescent="0.2"/>
  <cols>
    <col min="1" max="1" width="22" customWidth="1"/>
    <col min="2" max="2" width="16.7109375" style="13" customWidth="1"/>
    <col min="3" max="3" width="16.85546875" style="4" customWidth="1"/>
    <col min="4" max="5" width="11.5703125" customWidth="1"/>
    <col min="6" max="6" width="15.42578125" customWidth="1"/>
    <col min="7" max="9" width="15.5703125" customWidth="1"/>
    <col min="10" max="10" width="16" style="18" customWidth="1"/>
    <col min="11" max="11" width="18.7109375" style="126" customWidth="1"/>
    <col min="12" max="12" width="18.7109375" style="127" customWidth="1"/>
    <col min="13" max="13" width="3.28515625" customWidth="1"/>
  </cols>
  <sheetData>
    <row r="1" spans="1:14" s="452" customFormat="1" ht="35.25" x14ac:dyDescent="0.2">
      <c r="A1" s="488" t="s">
        <v>122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51"/>
    </row>
    <row r="2" spans="1:14" ht="26.25" customHeight="1" x14ac:dyDescent="0.4">
      <c r="A2" s="134" t="s">
        <v>88</v>
      </c>
      <c r="B2" s="109"/>
      <c r="C2" s="123"/>
      <c r="D2" s="109"/>
      <c r="E2" s="109"/>
      <c r="F2" s="109"/>
      <c r="G2" s="109"/>
      <c r="H2" s="109"/>
      <c r="I2" s="109"/>
      <c r="J2" s="109"/>
      <c r="K2" s="110"/>
      <c r="L2" s="122"/>
    </row>
    <row r="3" spans="1:14" x14ac:dyDescent="0.2">
      <c r="A3" s="282" t="s">
        <v>102</v>
      </c>
      <c r="B3" s="158" t="s">
        <v>103</v>
      </c>
      <c r="C3" s="158" t="s">
        <v>104</v>
      </c>
      <c r="D3" s="158" t="s">
        <v>105</v>
      </c>
      <c r="E3" s="158" t="s">
        <v>105</v>
      </c>
      <c r="F3" s="158" t="s">
        <v>105</v>
      </c>
      <c r="G3" s="158" t="s">
        <v>109</v>
      </c>
      <c r="H3" s="158" t="s">
        <v>109</v>
      </c>
      <c r="I3" s="159" t="s">
        <v>111</v>
      </c>
      <c r="J3" s="159" t="s">
        <v>284</v>
      </c>
      <c r="K3" s="159" t="s">
        <v>113</v>
      </c>
      <c r="L3" s="160" t="s">
        <v>115</v>
      </c>
    </row>
    <row r="4" spans="1:14" x14ac:dyDescent="0.2">
      <c r="A4" s="283"/>
      <c r="B4" s="161"/>
      <c r="C4" s="162" t="s">
        <v>1</v>
      </c>
      <c r="D4" s="162" t="s">
        <v>106</v>
      </c>
      <c r="E4" s="162" t="s">
        <v>107</v>
      </c>
      <c r="F4" s="162" t="s">
        <v>108</v>
      </c>
      <c r="G4" s="162" t="s">
        <v>110</v>
      </c>
      <c r="H4" s="162" t="s">
        <v>107</v>
      </c>
      <c r="I4" s="163" t="s">
        <v>112</v>
      </c>
      <c r="J4" s="163" t="s">
        <v>285</v>
      </c>
      <c r="K4" s="163" t="s">
        <v>114</v>
      </c>
      <c r="L4" s="164" t="s">
        <v>116</v>
      </c>
    </row>
    <row r="5" spans="1:14" x14ac:dyDescent="0.2">
      <c r="A5" s="76">
        <v>713680</v>
      </c>
      <c r="B5" s="117" t="s">
        <v>2</v>
      </c>
      <c r="C5" s="118" t="s">
        <v>4</v>
      </c>
      <c r="D5" s="118">
        <v>16</v>
      </c>
      <c r="E5" s="118">
        <v>5.76</v>
      </c>
      <c r="F5" s="118">
        <v>21.52</v>
      </c>
      <c r="G5" s="118">
        <v>36</v>
      </c>
      <c r="H5" s="176">
        <f t="shared" ref="H5:H8" si="0">E5*G5</f>
        <v>207.35999999999999</v>
      </c>
      <c r="I5" s="118" t="s">
        <v>3</v>
      </c>
      <c r="J5" s="118" t="s">
        <v>287</v>
      </c>
      <c r="K5" s="445">
        <v>15.237499999999999</v>
      </c>
      <c r="L5" s="446">
        <f>K5*(100%-INTRODUCCIÓN!$C$11)</f>
        <v>15.237499999999999</v>
      </c>
      <c r="N5" s="7"/>
    </row>
    <row r="6" spans="1:14" x14ac:dyDescent="0.2">
      <c r="A6" s="76">
        <v>713682</v>
      </c>
      <c r="B6" s="117" t="s">
        <v>2</v>
      </c>
      <c r="C6" s="8" t="s">
        <v>5</v>
      </c>
      <c r="D6" s="8">
        <v>10</v>
      </c>
      <c r="E6" s="36">
        <v>7.2</v>
      </c>
      <c r="F6" s="36">
        <v>26</v>
      </c>
      <c r="G6" s="8">
        <v>28</v>
      </c>
      <c r="H6" s="176">
        <f t="shared" si="0"/>
        <v>201.6</v>
      </c>
      <c r="I6" s="276" t="s">
        <v>3</v>
      </c>
      <c r="J6" s="118" t="s">
        <v>287</v>
      </c>
      <c r="K6" s="445">
        <v>15.237499999999999</v>
      </c>
      <c r="L6" s="446">
        <f>K6*(100%-INTRODUCCIÓN!$C$11)</f>
        <v>15.237499999999999</v>
      </c>
      <c r="N6" s="7"/>
    </row>
    <row r="7" spans="1:14" ht="12.75" customHeight="1" x14ac:dyDescent="0.2">
      <c r="A7" s="76">
        <v>713684</v>
      </c>
      <c r="B7" s="117" t="s">
        <v>26</v>
      </c>
      <c r="C7" s="118" t="s">
        <v>4</v>
      </c>
      <c r="D7" s="118">
        <v>16</v>
      </c>
      <c r="E7" s="118">
        <v>5.76</v>
      </c>
      <c r="F7" s="118">
        <v>21.52</v>
      </c>
      <c r="G7" s="118">
        <v>36</v>
      </c>
      <c r="H7" s="176">
        <f t="shared" si="0"/>
        <v>207.35999999999999</v>
      </c>
      <c r="I7" s="118" t="s">
        <v>3</v>
      </c>
      <c r="J7" s="118" t="s">
        <v>287</v>
      </c>
      <c r="K7" s="445">
        <v>19.722499999999997</v>
      </c>
      <c r="L7" s="446">
        <f>K7*(100%-INTRODUCCIÓN!$C$11)</f>
        <v>19.722499999999997</v>
      </c>
      <c r="N7" s="7"/>
    </row>
    <row r="8" spans="1:14" ht="12.75" customHeight="1" x14ac:dyDescent="0.2">
      <c r="A8" s="76">
        <v>713686</v>
      </c>
      <c r="B8" s="74" t="s">
        <v>27</v>
      </c>
      <c r="C8" s="38" t="s">
        <v>4</v>
      </c>
      <c r="D8" s="118">
        <v>16</v>
      </c>
      <c r="E8" s="118">
        <v>5.76</v>
      </c>
      <c r="F8" s="118">
        <v>21.52</v>
      </c>
      <c r="G8" s="118">
        <v>36</v>
      </c>
      <c r="H8" s="176">
        <f t="shared" si="0"/>
        <v>207.35999999999999</v>
      </c>
      <c r="I8" s="118" t="s">
        <v>69</v>
      </c>
      <c r="J8" s="118" t="s">
        <v>309</v>
      </c>
      <c r="K8" s="445">
        <v>19.722499999999997</v>
      </c>
      <c r="L8" s="446">
        <f>K8*(100%-INTRODUCCIÓN!$C$11)</f>
        <v>19.722499999999997</v>
      </c>
      <c r="N8" s="7"/>
    </row>
    <row r="9" spans="1:14" ht="12" customHeight="1" x14ac:dyDescent="0.2">
      <c r="N9" s="7"/>
    </row>
    <row r="10" spans="1:14" ht="26.25" x14ac:dyDescent="0.4">
      <c r="A10" s="134" t="s">
        <v>77</v>
      </c>
      <c r="B10" s="113"/>
      <c r="C10" s="114"/>
      <c r="D10" s="114"/>
      <c r="E10" s="114"/>
      <c r="F10" s="114"/>
      <c r="G10" s="114"/>
      <c r="H10" s="114"/>
      <c r="I10" s="114"/>
      <c r="J10" s="84"/>
      <c r="K10" s="115"/>
      <c r="L10" s="116"/>
      <c r="N10" s="7"/>
    </row>
    <row r="11" spans="1:14" x14ac:dyDescent="0.2">
      <c r="A11" s="282" t="s">
        <v>102</v>
      </c>
      <c r="B11" s="158" t="s">
        <v>103</v>
      </c>
      <c r="C11" s="158" t="s">
        <v>104</v>
      </c>
      <c r="D11" s="158" t="s">
        <v>105</v>
      </c>
      <c r="E11" s="158" t="s">
        <v>105</v>
      </c>
      <c r="F11" s="158" t="s">
        <v>105</v>
      </c>
      <c r="G11" s="158" t="s">
        <v>109</v>
      </c>
      <c r="H11" s="158" t="s">
        <v>109</v>
      </c>
      <c r="I11" s="159" t="s">
        <v>111</v>
      </c>
      <c r="J11" s="159" t="s">
        <v>284</v>
      </c>
      <c r="K11" s="159" t="s">
        <v>113</v>
      </c>
      <c r="L11" s="160" t="s">
        <v>115</v>
      </c>
      <c r="N11" s="7"/>
    </row>
    <row r="12" spans="1:14" x14ac:dyDescent="0.2">
      <c r="A12" s="283"/>
      <c r="B12" s="161"/>
      <c r="C12" s="162" t="s">
        <v>1</v>
      </c>
      <c r="D12" s="162" t="s">
        <v>106</v>
      </c>
      <c r="E12" s="162" t="s">
        <v>107</v>
      </c>
      <c r="F12" s="162" t="s">
        <v>108</v>
      </c>
      <c r="G12" s="162" t="s">
        <v>110</v>
      </c>
      <c r="H12" s="162" t="s">
        <v>107</v>
      </c>
      <c r="I12" s="163" t="s">
        <v>112</v>
      </c>
      <c r="J12" s="163" t="s">
        <v>285</v>
      </c>
      <c r="K12" s="163" t="s">
        <v>114</v>
      </c>
      <c r="L12" s="164" t="s">
        <v>116</v>
      </c>
      <c r="N12" s="7"/>
    </row>
    <row r="13" spans="1:14" ht="12.75" customHeight="1" x14ac:dyDescent="0.2">
      <c r="A13" s="76">
        <v>713706</v>
      </c>
      <c r="B13" s="74" t="s">
        <v>2</v>
      </c>
      <c r="C13" s="118" t="s">
        <v>4</v>
      </c>
      <c r="D13" s="118">
        <v>16</v>
      </c>
      <c r="E13" s="118">
        <v>5.76</v>
      </c>
      <c r="F13" s="118">
        <v>21.52</v>
      </c>
      <c r="G13" s="118">
        <v>36</v>
      </c>
      <c r="H13" s="176">
        <f t="shared" ref="H13:H16" si="1">E13*G13</f>
        <v>207.35999999999999</v>
      </c>
      <c r="I13" s="118" t="s">
        <v>3</v>
      </c>
      <c r="J13" s="118" t="s">
        <v>287</v>
      </c>
      <c r="K13" s="445">
        <v>15.237499999999999</v>
      </c>
      <c r="L13" s="446">
        <f>K13*(100%-INTRODUCCIÓN!$C$11)</f>
        <v>15.237499999999999</v>
      </c>
      <c r="N13" s="7"/>
    </row>
    <row r="14" spans="1:14" ht="12.75" customHeight="1" x14ac:dyDescent="0.2">
      <c r="A14" s="76">
        <v>713709</v>
      </c>
      <c r="B14" s="74" t="s">
        <v>2</v>
      </c>
      <c r="C14" s="8" t="s">
        <v>5</v>
      </c>
      <c r="D14" s="8">
        <v>10</v>
      </c>
      <c r="E14" s="36">
        <v>7.2</v>
      </c>
      <c r="F14" s="36">
        <v>26</v>
      </c>
      <c r="G14" s="8">
        <v>28</v>
      </c>
      <c r="H14" s="176">
        <f t="shared" si="1"/>
        <v>201.6</v>
      </c>
      <c r="I14" s="276" t="s">
        <v>3</v>
      </c>
      <c r="J14" s="118" t="s">
        <v>287</v>
      </c>
      <c r="K14" s="445">
        <v>15.237499999999999</v>
      </c>
      <c r="L14" s="446">
        <f>K14*(100%-INTRODUCCIÓN!$C$11)</f>
        <v>15.237499999999999</v>
      </c>
      <c r="N14" s="7"/>
    </row>
    <row r="15" spans="1:14" ht="12.75" customHeight="1" x14ac:dyDescent="0.2">
      <c r="A15" s="76">
        <v>713713</v>
      </c>
      <c r="B15" s="76" t="s">
        <v>26</v>
      </c>
      <c r="C15" s="118" t="s">
        <v>4</v>
      </c>
      <c r="D15" s="118">
        <v>16</v>
      </c>
      <c r="E15" s="118">
        <v>5.76</v>
      </c>
      <c r="F15" s="118">
        <v>21.52</v>
      </c>
      <c r="G15" s="118">
        <v>36</v>
      </c>
      <c r="H15" s="176">
        <f t="shared" si="1"/>
        <v>207.35999999999999</v>
      </c>
      <c r="I15" s="118" t="s">
        <v>0</v>
      </c>
      <c r="J15" s="118" t="s">
        <v>287</v>
      </c>
      <c r="K15" s="445">
        <v>19.722499999999997</v>
      </c>
      <c r="L15" s="446">
        <f>K15*(100%-INTRODUCCIÓN!$C$11)</f>
        <v>19.722499999999997</v>
      </c>
      <c r="N15" s="7"/>
    </row>
    <row r="16" spans="1:14" ht="12.75" customHeight="1" x14ac:dyDescent="0.2">
      <c r="A16" s="76">
        <v>713718</v>
      </c>
      <c r="B16" s="76" t="s">
        <v>27</v>
      </c>
      <c r="C16" s="38" t="s">
        <v>4</v>
      </c>
      <c r="D16" s="118">
        <v>16</v>
      </c>
      <c r="E16" s="118">
        <v>5.76</v>
      </c>
      <c r="F16" s="118">
        <v>21.52</v>
      </c>
      <c r="G16" s="118">
        <v>36</v>
      </c>
      <c r="H16" s="176">
        <f t="shared" si="1"/>
        <v>207.35999999999999</v>
      </c>
      <c r="I16" s="118" t="s">
        <v>11</v>
      </c>
      <c r="J16" s="118" t="s">
        <v>310</v>
      </c>
      <c r="K16" s="445">
        <v>19.722499999999997</v>
      </c>
      <c r="L16" s="446">
        <f>K16*(100%-INTRODUCCIÓN!$C$11)</f>
        <v>19.722499999999997</v>
      </c>
      <c r="N16" s="7"/>
    </row>
    <row r="17" spans="1:14" ht="12" customHeight="1" x14ac:dyDescent="0.2">
      <c r="N17" s="7"/>
    </row>
    <row r="18" spans="1:14" ht="26.25" x14ac:dyDescent="0.4">
      <c r="A18" s="134" t="s">
        <v>87</v>
      </c>
      <c r="B18" s="109"/>
      <c r="C18" s="123"/>
      <c r="D18" s="109"/>
      <c r="E18" s="109"/>
      <c r="F18" s="109"/>
      <c r="G18" s="109"/>
      <c r="H18" s="109"/>
      <c r="I18" s="109"/>
      <c r="J18" s="109"/>
      <c r="K18" s="110"/>
      <c r="L18" s="122"/>
      <c r="N18" s="7"/>
    </row>
    <row r="19" spans="1:14" x14ac:dyDescent="0.2">
      <c r="A19" s="282" t="s">
        <v>102</v>
      </c>
      <c r="B19" s="158" t="s">
        <v>103</v>
      </c>
      <c r="C19" s="158" t="s">
        <v>104</v>
      </c>
      <c r="D19" s="158" t="s">
        <v>105</v>
      </c>
      <c r="E19" s="158" t="s">
        <v>105</v>
      </c>
      <c r="F19" s="158" t="s">
        <v>105</v>
      </c>
      <c r="G19" s="158" t="s">
        <v>109</v>
      </c>
      <c r="H19" s="158" t="s">
        <v>109</v>
      </c>
      <c r="I19" s="159" t="s">
        <v>111</v>
      </c>
      <c r="J19" s="159" t="s">
        <v>284</v>
      </c>
      <c r="K19" s="159" t="s">
        <v>113</v>
      </c>
      <c r="L19" s="160" t="s">
        <v>115</v>
      </c>
      <c r="N19" s="7"/>
    </row>
    <row r="20" spans="1:14" x14ac:dyDescent="0.2">
      <c r="A20" s="283"/>
      <c r="B20" s="161"/>
      <c r="C20" s="162" t="s">
        <v>1</v>
      </c>
      <c r="D20" s="162" t="s">
        <v>106</v>
      </c>
      <c r="E20" s="162" t="s">
        <v>107</v>
      </c>
      <c r="F20" s="162" t="s">
        <v>108</v>
      </c>
      <c r="G20" s="162" t="s">
        <v>110</v>
      </c>
      <c r="H20" s="162" t="s">
        <v>107</v>
      </c>
      <c r="I20" s="163" t="s">
        <v>112</v>
      </c>
      <c r="J20" s="163" t="s">
        <v>285</v>
      </c>
      <c r="K20" s="163" t="s">
        <v>114</v>
      </c>
      <c r="L20" s="164" t="s">
        <v>116</v>
      </c>
      <c r="N20" s="7"/>
    </row>
    <row r="21" spans="1:14" ht="12.75" customHeight="1" x14ac:dyDescent="0.2">
      <c r="A21" s="76">
        <v>713657</v>
      </c>
      <c r="B21" s="117" t="s">
        <v>2</v>
      </c>
      <c r="C21" s="118" t="s">
        <v>4</v>
      </c>
      <c r="D21" s="118">
        <v>16</v>
      </c>
      <c r="E21" s="118">
        <v>5.76</v>
      </c>
      <c r="F21" s="176">
        <v>20.8</v>
      </c>
      <c r="G21" s="118">
        <v>36</v>
      </c>
      <c r="H21" s="176">
        <f t="shared" ref="H21:H23" si="2">E21*G21</f>
        <v>207.35999999999999</v>
      </c>
      <c r="I21" s="118" t="s">
        <v>3</v>
      </c>
      <c r="J21" s="118" t="s">
        <v>287</v>
      </c>
      <c r="K21" s="445">
        <v>15.87</v>
      </c>
      <c r="L21" s="446">
        <f>K21*(100%-INTRODUCCIÓN!$C$11)</f>
        <v>15.87</v>
      </c>
      <c r="N21" s="7"/>
    </row>
    <row r="22" spans="1:14" ht="12.75" customHeight="1" x14ac:dyDescent="0.2">
      <c r="A22" s="76">
        <v>713660</v>
      </c>
      <c r="B22" s="117" t="s">
        <v>2</v>
      </c>
      <c r="C22" s="8" t="s">
        <v>5</v>
      </c>
      <c r="D22" s="8">
        <v>10</v>
      </c>
      <c r="E22" s="36">
        <v>7.2</v>
      </c>
      <c r="F22" s="36">
        <v>26</v>
      </c>
      <c r="G22" s="8">
        <v>28</v>
      </c>
      <c r="H22" s="176">
        <f t="shared" si="2"/>
        <v>201.6</v>
      </c>
      <c r="I22" s="276" t="s">
        <v>3</v>
      </c>
      <c r="J22" s="276" t="s">
        <v>287</v>
      </c>
      <c r="K22" s="445">
        <v>15.87</v>
      </c>
      <c r="L22" s="446">
        <f>K22*(100%-INTRODUCCIÓN!$C$11)</f>
        <v>15.87</v>
      </c>
      <c r="N22" s="7"/>
    </row>
    <row r="23" spans="1:14" ht="12.75" customHeight="1" x14ac:dyDescent="0.2">
      <c r="A23" s="76">
        <v>713663</v>
      </c>
      <c r="B23" s="117" t="s">
        <v>26</v>
      </c>
      <c r="C23" s="118" t="s">
        <v>4</v>
      </c>
      <c r="D23" s="118">
        <v>16</v>
      </c>
      <c r="E23" s="118">
        <v>5.76</v>
      </c>
      <c r="F23" s="176">
        <v>20.8</v>
      </c>
      <c r="G23" s="118">
        <v>36</v>
      </c>
      <c r="H23" s="176">
        <f t="shared" si="2"/>
        <v>207.35999999999999</v>
      </c>
      <c r="I23" s="118" t="s">
        <v>3</v>
      </c>
      <c r="J23" s="118" t="s">
        <v>290</v>
      </c>
      <c r="K23" s="445">
        <v>20.642499999999998</v>
      </c>
      <c r="L23" s="446">
        <f>K23*(100%-INTRODUCCIÓN!$C$11)</f>
        <v>20.642499999999998</v>
      </c>
      <c r="N23" s="7"/>
    </row>
    <row r="24" spans="1:14" ht="12" customHeight="1" x14ac:dyDescent="0.2">
      <c r="B24"/>
      <c r="C24"/>
      <c r="J24"/>
      <c r="K24"/>
      <c r="L24"/>
      <c r="N24" s="7"/>
    </row>
    <row r="25" spans="1:14" ht="26.25" x14ac:dyDescent="0.4">
      <c r="A25" s="134" t="s">
        <v>83</v>
      </c>
      <c r="B25" s="109"/>
      <c r="C25" s="123"/>
      <c r="D25" s="109"/>
      <c r="E25" s="109"/>
      <c r="F25" s="109"/>
      <c r="G25" s="109"/>
      <c r="H25" s="109"/>
      <c r="I25" s="109"/>
      <c r="J25" s="109"/>
      <c r="K25" s="110"/>
      <c r="L25" s="122"/>
      <c r="N25" s="7"/>
    </row>
    <row r="26" spans="1:14" x14ac:dyDescent="0.2">
      <c r="A26" s="282" t="s">
        <v>102</v>
      </c>
      <c r="B26" s="158" t="s">
        <v>103</v>
      </c>
      <c r="C26" s="158" t="s">
        <v>104</v>
      </c>
      <c r="D26" s="158" t="s">
        <v>105</v>
      </c>
      <c r="E26" s="158" t="s">
        <v>105</v>
      </c>
      <c r="F26" s="158" t="s">
        <v>105</v>
      </c>
      <c r="G26" s="158" t="s">
        <v>109</v>
      </c>
      <c r="H26" s="158" t="s">
        <v>109</v>
      </c>
      <c r="I26" s="159" t="s">
        <v>111</v>
      </c>
      <c r="J26" s="159" t="s">
        <v>284</v>
      </c>
      <c r="K26" s="159" t="s">
        <v>113</v>
      </c>
      <c r="L26" s="160" t="s">
        <v>115</v>
      </c>
      <c r="N26" s="7"/>
    </row>
    <row r="27" spans="1:14" ht="13.5" customHeight="1" x14ac:dyDescent="0.2">
      <c r="A27" s="283"/>
      <c r="B27" s="161"/>
      <c r="C27" s="162" t="s">
        <v>1</v>
      </c>
      <c r="D27" s="162" t="s">
        <v>106</v>
      </c>
      <c r="E27" s="162" t="s">
        <v>107</v>
      </c>
      <c r="F27" s="162" t="s">
        <v>108</v>
      </c>
      <c r="G27" s="162" t="s">
        <v>110</v>
      </c>
      <c r="H27" s="162" t="s">
        <v>107</v>
      </c>
      <c r="I27" s="163" t="s">
        <v>112</v>
      </c>
      <c r="J27" s="163" t="s">
        <v>285</v>
      </c>
      <c r="K27" s="163" t="s">
        <v>114</v>
      </c>
      <c r="L27" s="164" t="s">
        <v>116</v>
      </c>
      <c r="N27" s="7"/>
    </row>
    <row r="28" spans="1:14" ht="12.75" customHeight="1" x14ac:dyDescent="0.2">
      <c r="A28" s="76">
        <v>713611</v>
      </c>
      <c r="B28" s="117" t="s">
        <v>2</v>
      </c>
      <c r="C28" s="118" t="s">
        <v>4</v>
      </c>
      <c r="D28" s="118">
        <v>16</v>
      </c>
      <c r="E28" s="118">
        <v>5.76</v>
      </c>
      <c r="F28" s="118">
        <v>21.52</v>
      </c>
      <c r="G28" s="118">
        <v>36</v>
      </c>
      <c r="H28" s="176">
        <f>E28*G28</f>
        <v>207.35999999999999</v>
      </c>
      <c r="I28" s="118" t="s">
        <v>3</v>
      </c>
      <c r="J28" s="118" t="s">
        <v>287</v>
      </c>
      <c r="K28" s="445">
        <v>18.250499999999999</v>
      </c>
      <c r="L28" s="446">
        <f>K28*(100%-INTRODUCCIÓN!$C$11)</f>
        <v>18.250499999999999</v>
      </c>
      <c r="N28" s="7"/>
    </row>
    <row r="29" spans="1:14" ht="12.75" customHeight="1" x14ac:dyDescent="0.2">
      <c r="A29" s="76">
        <v>722575</v>
      </c>
      <c r="B29" s="117" t="s">
        <v>2</v>
      </c>
      <c r="C29" s="8" t="s">
        <v>5</v>
      </c>
      <c r="D29" s="8">
        <v>10</v>
      </c>
      <c r="E29" s="36">
        <v>7.2</v>
      </c>
      <c r="F29" s="36">
        <v>26</v>
      </c>
      <c r="G29" s="8">
        <v>28</v>
      </c>
      <c r="H29" s="176">
        <f t="shared" ref="H29:H30" si="3">E29*G29</f>
        <v>201.6</v>
      </c>
      <c r="I29" s="276" t="s">
        <v>3</v>
      </c>
      <c r="J29" s="276" t="s">
        <v>290</v>
      </c>
      <c r="K29" s="445">
        <v>18.250499999999999</v>
      </c>
      <c r="L29" s="446">
        <f>K29*(100%-INTRODUCCIÓN!$C$11)</f>
        <v>18.250499999999999</v>
      </c>
      <c r="N29" s="7"/>
    </row>
    <row r="30" spans="1:14" ht="12.75" customHeight="1" x14ac:dyDescent="0.2">
      <c r="A30" s="76">
        <v>713615</v>
      </c>
      <c r="B30" s="117" t="s">
        <v>26</v>
      </c>
      <c r="C30" s="118" t="s">
        <v>4</v>
      </c>
      <c r="D30" s="118">
        <v>16</v>
      </c>
      <c r="E30" s="118">
        <v>5.76</v>
      </c>
      <c r="F30" s="118">
        <v>21.52</v>
      </c>
      <c r="G30" s="118">
        <v>36</v>
      </c>
      <c r="H30" s="118">
        <f t="shared" si="3"/>
        <v>207.35999999999999</v>
      </c>
      <c r="I30" s="118" t="s">
        <v>3</v>
      </c>
      <c r="J30" s="118" t="s">
        <v>290</v>
      </c>
      <c r="K30" s="445">
        <v>23.738874999999997</v>
      </c>
      <c r="L30" s="446">
        <f>K30*(100%-INTRODUCCIÓN!$C$11)</f>
        <v>23.738874999999997</v>
      </c>
      <c r="N30" s="7"/>
    </row>
    <row r="31" spans="1:14" ht="11.25" customHeight="1" x14ac:dyDescent="0.2">
      <c r="A31" s="113"/>
      <c r="B31" s="119"/>
      <c r="C31" s="120"/>
      <c r="D31" s="121"/>
      <c r="E31" s="121"/>
      <c r="F31" s="121"/>
      <c r="G31" s="121"/>
      <c r="H31" s="121"/>
      <c r="I31" s="121"/>
      <c r="J31" s="121"/>
      <c r="K31" s="110"/>
      <c r="L31" s="111"/>
      <c r="N31" s="7"/>
    </row>
    <row r="32" spans="1:14" ht="26.25" customHeight="1" x14ac:dyDescent="0.4">
      <c r="A32" s="134" t="s">
        <v>84</v>
      </c>
      <c r="B32" s="11"/>
      <c r="C32" s="12"/>
      <c r="D32" s="4"/>
      <c r="E32" s="4"/>
      <c r="F32" s="4"/>
      <c r="G32" s="4"/>
      <c r="H32" s="4"/>
      <c r="I32" s="4"/>
      <c r="J32" s="84"/>
      <c r="K32" s="173"/>
      <c r="L32" s="174"/>
      <c r="N32" s="7"/>
    </row>
    <row r="33" spans="1:14" x14ac:dyDescent="0.2">
      <c r="A33" s="282" t="s">
        <v>102</v>
      </c>
      <c r="B33" s="158" t="s">
        <v>103</v>
      </c>
      <c r="C33" s="158" t="s">
        <v>104</v>
      </c>
      <c r="D33" s="158" t="s">
        <v>105</v>
      </c>
      <c r="E33" s="158" t="s">
        <v>105</v>
      </c>
      <c r="F33" s="158" t="s">
        <v>105</v>
      </c>
      <c r="G33" s="158" t="s">
        <v>109</v>
      </c>
      <c r="H33" s="158" t="s">
        <v>109</v>
      </c>
      <c r="I33" s="159" t="s">
        <v>111</v>
      </c>
      <c r="J33" s="159" t="s">
        <v>284</v>
      </c>
      <c r="K33" s="159" t="s">
        <v>113</v>
      </c>
      <c r="L33" s="160" t="s">
        <v>115</v>
      </c>
      <c r="N33" s="7"/>
    </row>
    <row r="34" spans="1:14" x14ac:dyDescent="0.2">
      <c r="A34" s="283"/>
      <c r="B34" s="161"/>
      <c r="C34" s="162" t="s">
        <v>1</v>
      </c>
      <c r="D34" s="162" t="s">
        <v>106</v>
      </c>
      <c r="E34" s="162" t="s">
        <v>107</v>
      </c>
      <c r="F34" s="162" t="s">
        <v>108</v>
      </c>
      <c r="G34" s="162" t="s">
        <v>110</v>
      </c>
      <c r="H34" s="162" t="s">
        <v>107</v>
      </c>
      <c r="I34" s="163" t="s">
        <v>112</v>
      </c>
      <c r="J34" s="163" t="s">
        <v>285</v>
      </c>
      <c r="K34" s="163" t="s">
        <v>114</v>
      </c>
      <c r="L34" s="164" t="s">
        <v>116</v>
      </c>
      <c r="N34" s="7"/>
    </row>
    <row r="35" spans="1:14" ht="12.75" customHeight="1" x14ac:dyDescent="0.2">
      <c r="A35" s="76">
        <v>713618</v>
      </c>
      <c r="B35" s="39" t="s">
        <v>2</v>
      </c>
      <c r="C35" s="8" t="s">
        <v>4</v>
      </c>
      <c r="D35" s="118">
        <v>16</v>
      </c>
      <c r="E35" s="118">
        <v>5.76</v>
      </c>
      <c r="F35" s="118">
        <v>22.4</v>
      </c>
      <c r="G35" s="118">
        <v>36</v>
      </c>
      <c r="H35" s="176">
        <f t="shared" ref="H35:H40" si="4">E35*G35</f>
        <v>207.35999999999999</v>
      </c>
      <c r="I35" s="118" t="s">
        <v>3</v>
      </c>
      <c r="J35" s="118" t="s">
        <v>287</v>
      </c>
      <c r="K35" s="445">
        <v>17.8825</v>
      </c>
      <c r="L35" s="446">
        <f>K35*(100%-INTRODUCCIÓN!$C$11)</f>
        <v>17.8825</v>
      </c>
      <c r="N35" s="7"/>
    </row>
    <row r="36" spans="1:14" ht="12.75" customHeight="1" x14ac:dyDescent="0.2">
      <c r="A36" s="76">
        <v>713622</v>
      </c>
      <c r="B36" s="39" t="s">
        <v>2</v>
      </c>
      <c r="C36" s="8" t="s">
        <v>5</v>
      </c>
      <c r="D36" s="8">
        <v>10</v>
      </c>
      <c r="E36" s="36">
        <v>7.2</v>
      </c>
      <c r="F36" s="36">
        <v>27</v>
      </c>
      <c r="G36" s="8">
        <v>28</v>
      </c>
      <c r="H36" s="176">
        <f t="shared" si="4"/>
        <v>201.6</v>
      </c>
      <c r="I36" s="276" t="s">
        <v>0</v>
      </c>
      <c r="J36" s="118" t="s">
        <v>287</v>
      </c>
      <c r="K36" s="445">
        <v>17.8825</v>
      </c>
      <c r="L36" s="446">
        <f>K36*(100%-INTRODUCCIÓN!$C$11)</f>
        <v>17.8825</v>
      </c>
      <c r="N36" s="7"/>
    </row>
    <row r="37" spans="1:14" ht="12.75" customHeight="1" x14ac:dyDescent="0.2">
      <c r="A37" s="76">
        <v>713626</v>
      </c>
      <c r="B37" s="76" t="s">
        <v>26</v>
      </c>
      <c r="C37" s="8" t="s">
        <v>4</v>
      </c>
      <c r="D37" s="118">
        <v>16</v>
      </c>
      <c r="E37" s="118">
        <v>5.76</v>
      </c>
      <c r="F37" s="118">
        <v>22.4</v>
      </c>
      <c r="G37" s="118">
        <v>36</v>
      </c>
      <c r="H37" s="176">
        <f t="shared" si="4"/>
        <v>207.35999999999999</v>
      </c>
      <c r="I37" s="118" t="s">
        <v>3</v>
      </c>
      <c r="J37" s="118" t="s">
        <v>287</v>
      </c>
      <c r="K37" s="447">
        <v>21.677499999999998</v>
      </c>
      <c r="L37" s="446">
        <f>K37*(100%-INTRODUCCIÓN!$C$11)</f>
        <v>21.677499999999998</v>
      </c>
      <c r="N37" s="7"/>
    </row>
    <row r="38" spans="1:14" ht="12.75" customHeight="1" x14ac:dyDescent="0.2">
      <c r="A38" s="76">
        <v>713629</v>
      </c>
      <c r="B38" s="76" t="s">
        <v>26</v>
      </c>
      <c r="C38" s="8" t="s">
        <v>5</v>
      </c>
      <c r="D38" s="8">
        <v>10</v>
      </c>
      <c r="E38" s="36">
        <v>7.2</v>
      </c>
      <c r="F38" s="36">
        <v>27</v>
      </c>
      <c r="G38" s="8">
        <v>28</v>
      </c>
      <c r="H38" s="176">
        <f t="shared" si="4"/>
        <v>201.6</v>
      </c>
      <c r="I38" s="276" t="s">
        <v>7</v>
      </c>
      <c r="J38" s="118" t="s">
        <v>287</v>
      </c>
      <c r="K38" s="447">
        <v>21.677499999999998</v>
      </c>
      <c r="L38" s="446">
        <f>K38*(100%-INTRODUCCIÓN!$C$11)</f>
        <v>21.677499999999998</v>
      </c>
      <c r="N38" s="7"/>
    </row>
    <row r="39" spans="1:14" ht="12.75" customHeight="1" x14ac:dyDescent="0.2">
      <c r="A39" s="76">
        <v>713631</v>
      </c>
      <c r="B39" s="74" t="s">
        <v>27</v>
      </c>
      <c r="C39" s="38" t="s">
        <v>4</v>
      </c>
      <c r="D39" s="118">
        <v>16</v>
      </c>
      <c r="E39" s="118">
        <v>5.76</v>
      </c>
      <c r="F39" s="118">
        <v>22.4</v>
      </c>
      <c r="G39" s="118">
        <v>36</v>
      </c>
      <c r="H39" s="176">
        <f t="shared" si="4"/>
        <v>207.35999999999999</v>
      </c>
      <c r="I39" s="118" t="s">
        <v>3</v>
      </c>
      <c r="J39" s="118" t="s">
        <v>290</v>
      </c>
      <c r="K39" s="445">
        <v>21.677499999999998</v>
      </c>
      <c r="L39" s="446">
        <f>K39*(100%-INTRODUCCIÓN!$C$11)</f>
        <v>21.677499999999998</v>
      </c>
      <c r="N39" s="7"/>
    </row>
    <row r="40" spans="1:14" ht="12.75" customHeight="1" x14ac:dyDescent="0.2">
      <c r="A40" s="422">
        <v>723885</v>
      </c>
      <c r="B40" s="422" t="s">
        <v>25</v>
      </c>
      <c r="C40" s="423" t="s">
        <v>9</v>
      </c>
      <c r="D40" s="384">
        <v>10</v>
      </c>
      <c r="E40" s="343">
        <v>3.6</v>
      </c>
      <c r="F40" s="384">
        <v>20.7</v>
      </c>
      <c r="G40" s="384">
        <v>44</v>
      </c>
      <c r="H40" s="176">
        <f t="shared" si="4"/>
        <v>158.4</v>
      </c>
      <c r="I40" s="384" t="s">
        <v>69</v>
      </c>
      <c r="J40" s="118" t="s">
        <v>309</v>
      </c>
      <c r="K40" s="445">
        <v>36.799999999999997</v>
      </c>
      <c r="L40" s="446">
        <f>K40*(100%-INTRODUCCIÓN!$C$11)</f>
        <v>36.799999999999997</v>
      </c>
      <c r="N40" s="7"/>
    </row>
    <row r="41" spans="1:14" ht="15" x14ac:dyDescent="0.25">
      <c r="A41" s="92"/>
      <c r="B41" s="15"/>
      <c r="C41" s="48"/>
      <c r="D41" s="48"/>
      <c r="E41" s="47"/>
      <c r="F41" s="48"/>
      <c r="G41" s="48"/>
      <c r="H41" s="48"/>
      <c r="I41" s="48"/>
      <c r="J41" s="277"/>
      <c r="K41" s="173"/>
      <c r="L41" s="101"/>
      <c r="N41" s="7"/>
    </row>
    <row r="42" spans="1:14" ht="26.25" x14ac:dyDescent="0.4">
      <c r="A42" s="134" t="s">
        <v>120</v>
      </c>
      <c r="B42" s="42"/>
      <c r="C42" s="73"/>
      <c r="D42" s="26"/>
      <c r="E42" s="46"/>
      <c r="F42" s="26"/>
      <c r="G42" s="26"/>
      <c r="H42" s="26"/>
      <c r="I42" s="26"/>
      <c r="J42" s="85"/>
      <c r="K42" s="173"/>
      <c r="L42" s="101"/>
      <c r="N42" s="7"/>
    </row>
    <row r="43" spans="1:14" x14ac:dyDescent="0.2">
      <c r="A43" s="282" t="s">
        <v>102</v>
      </c>
      <c r="B43" s="158" t="s">
        <v>103</v>
      </c>
      <c r="C43" s="158" t="s">
        <v>104</v>
      </c>
      <c r="D43" s="158" t="s">
        <v>105</v>
      </c>
      <c r="E43" s="158" t="s">
        <v>105</v>
      </c>
      <c r="F43" s="158" t="s">
        <v>105</v>
      </c>
      <c r="G43" s="158" t="s">
        <v>109</v>
      </c>
      <c r="H43" s="158" t="s">
        <v>109</v>
      </c>
      <c r="I43" s="159" t="s">
        <v>111</v>
      </c>
      <c r="J43" s="159" t="s">
        <v>284</v>
      </c>
      <c r="K43" s="159" t="s">
        <v>113</v>
      </c>
      <c r="L43" s="160" t="s">
        <v>115</v>
      </c>
      <c r="N43" s="7"/>
    </row>
    <row r="44" spans="1:14" x14ac:dyDescent="0.2">
      <c r="A44" s="283"/>
      <c r="B44" s="161"/>
      <c r="C44" s="162" t="s">
        <v>1</v>
      </c>
      <c r="D44" s="162" t="s">
        <v>106</v>
      </c>
      <c r="E44" s="162" t="s">
        <v>107</v>
      </c>
      <c r="F44" s="162" t="s">
        <v>108</v>
      </c>
      <c r="G44" s="162" t="s">
        <v>110</v>
      </c>
      <c r="H44" s="162" t="s">
        <v>107</v>
      </c>
      <c r="I44" s="163" t="s">
        <v>112</v>
      </c>
      <c r="J44" s="163" t="s">
        <v>285</v>
      </c>
      <c r="K44" s="163" t="s">
        <v>114</v>
      </c>
      <c r="L44" s="164" t="s">
        <v>116</v>
      </c>
      <c r="N44" s="7"/>
    </row>
    <row r="45" spans="1:14" x14ac:dyDescent="0.2">
      <c r="A45" s="76">
        <v>713634</v>
      </c>
      <c r="B45" s="39" t="s">
        <v>2</v>
      </c>
      <c r="C45" s="8" t="s">
        <v>4</v>
      </c>
      <c r="D45" s="118">
        <v>16</v>
      </c>
      <c r="E45" s="118">
        <v>5.76</v>
      </c>
      <c r="F45" s="118">
        <v>22.4</v>
      </c>
      <c r="G45" s="118">
        <v>36</v>
      </c>
      <c r="H45" s="176">
        <f t="shared" ref="H45:H51" si="5">E45*G45</f>
        <v>207.35999999999999</v>
      </c>
      <c r="I45" s="118" t="s">
        <v>3</v>
      </c>
      <c r="J45" s="118" t="s">
        <v>287</v>
      </c>
      <c r="K45" s="445">
        <v>18.342499999999998</v>
      </c>
      <c r="L45" s="446">
        <f>K45*(100%-INTRODUCCIÓN!$C$11)</f>
        <v>18.342499999999998</v>
      </c>
      <c r="N45" s="7"/>
    </row>
    <row r="46" spans="1:14" x14ac:dyDescent="0.2">
      <c r="A46" s="76">
        <v>713638</v>
      </c>
      <c r="B46" s="39" t="s">
        <v>2</v>
      </c>
      <c r="C46" s="8" t="s">
        <v>5</v>
      </c>
      <c r="D46" s="8">
        <v>10</v>
      </c>
      <c r="E46" s="36">
        <v>7.2</v>
      </c>
      <c r="F46" s="220">
        <v>27</v>
      </c>
      <c r="G46" s="8">
        <v>28</v>
      </c>
      <c r="H46" s="176">
        <f t="shared" si="5"/>
        <v>201.6</v>
      </c>
      <c r="I46" s="276" t="s">
        <v>3</v>
      </c>
      <c r="J46" s="118" t="s">
        <v>287</v>
      </c>
      <c r="K46" s="445">
        <v>18.342499999999998</v>
      </c>
      <c r="L46" s="446">
        <f>K46*(100%-INTRODUCCIÓN!$C$11)</f>
        <v>18.342499999999998</v>
      </c>
      <c r="N46" s="7"/>
    </row>
    <row r="47" spans="1:14" x14ac:dyDescent="0.2">
      <c r="A47" s="76">
        <v>713641</v>
      </c>
      <c r="B47" s="76" t="s">
        <v>26</v>
      </c>
      <c r="C47" s="8" t="s">
        <v>4</v>
      </c>
      <c r="D47" s="118">
        <v>16</v>
      </c>
      <c r="E47" s="118">
        <v>5.76</v>
      </c>
      <c r="F47" s="118">
        <v>22.4</v>
      </c>
      <c r="G47" s="118">
        <v>36</v>
      </c>
      <c r="H47" s="176">
        <f t="shared" si="5"/>
        <v>207.35999999999999</v>
      </c>
      <c r="I47" s="118" t="s">
        <v>3</v>
      </c>
      <c r="J47" s="118" t="s">
        <v>287</v>
      </c>
      <c r="K47" s="447">
        <v>22.482499999999998</v>
      </c>
      <c r="L47" s="446">
        <f>K47*(100%-INTRODUCCIÓN!$C$11)</f>
        <v>22.482499999999998</v>
      </c>
      <c r="N47" s="7"/>
    </row>
    <row r="48" spans="1:14" x14ac:dyDescent="0.2">
      <c r="A48" s="76">
        <v>713646</v>
      </c>
      <c r="B48" s="74" t="s">
        <v>27</v>
      </c>
      <c r="C48" s="8" t="s">
        <v>4</v>
      </c>
      <c r="D48" s="118">
        <v>16</v>
      </c>
      <c r="E48" s="118">
        <v>5.76</v>
      </c>
      <c r="F48" s="118">
        <v>22.4</v>
      </c>
      <c r="G48" s="118">
        <v>36</v>
      </c>
      <c r="H48" s="176">
        <f t="shared" si="5"/>
        <v>207.35999999999999</v>
      </c>
      <c r="I48" s="118" t="s">
        <v>3</v>
      </c>
      <c r="J48" s="118" t="s">
        <v>290</v>
      </c>
      <c r="K48" s="445">
        <v>22.482499999999998</v>
      </c>
      <c r="L48" s="446">
        <f>K48*(100%-INTRODUCCIÓN!$C$11)</f>
        <v>22.482499999999998</v>
      </c>
      <c r="N48" s="7"/>
    </row>
    <row r="49" spans="1:14" x14ac:dyDescent="0.2">
      <c r="A49" s="422">
        <v>713649</v>
      </c>
      <c r="B49" s="422" t="s">
        <v>25</v>
      </c>
      <c r="C49" s="423" t="s">
        <v>9</v>
      </c>
      <c r="D49" s="384">
        <v>10</v>
      </c>
      <c r="E49" s="343">
        <v>3.6</v>
      </c>
      <c r="F49" s="384">
        <v>20.7</v>
      </c>
      <c r="G49" s="384">
        <v>44</v>
      </c>
      <c r="H49" s="176">
        <f t="shared" si="5"/>
        <v>158.4</v>
      </c>
      <c r="I49" s="384" t="s">
        <v>69</v>
      </c>
      <c r="J49" s="118" t="s">
        <v>309</v>
      </c>
      <c r="K49" s="445">
        <v>37.949999999999996</v>
      </c>
      <c r="L49" s="446">
        <f>K49*(100%-INTRODUCCIÓN!$C$11)</f>
        <v>37.949999999999996</v>
      </c>
      <c r="N49" s="7"/>
    </row>
    <row r="50" spans="1:14" x14ac:dyDescent="0.2">
      <c r="A50" s="339">
        <v>713652</v>
      </c>
      <c r="B50" s="40" t="s">
        <v>8</v>
      </c>
      <c r="C50" s="43" t="s">
        <v>13</v>
      </c>
      <c r="D50" s="43">
        <v>8</v>
      </c>
      <c r="E50" s="41">
        <v>3.6</v>
      </c>
      <c r="F50" s="43">
        <v>18.8</v>
      </c>
      <c r="G50" s="43">
        <v>36</v>
      </c>
      <c r="H50" s="176">
        <f t="shared" si="5"/>
        <v>129.6</v>
      </c>
      <c r="I50" s="43" t="s">
        <v>7</v>
      </c>
      <c r="J50" s="118" t="s">
        <v>287</v>
      </c>
      <c r="K50" s="445">
        <v>33.752499999999998</v>
      </c>
      <c r="L50" s="446">
        <f>K50*(100%-INTRODUCCIÓN!$C$11)</f>
        <v>33.752499999999998</v>
      </c>
      <c r="N50" s="7"/>
    </row>
    <row r="51" spans="1:14" x14ac:dyDescent="0.2">
      <c r="A51" s="340">
        <v>713653</v>
      </c>
      <c r="B51" s="40" t="s">
        <v>8</v>
      </c>
      <c r="C51" s="43" t="s">
        <v>14</v>
      </c>
      <c r="D51" s="43">
        <v>8</v>
      </c>
      <c r="E51" s="41">
        <v>4.32</v>
      </c>
      <c r="F51" s="43">
        <v>22.5</v>
      </c>
      <c r="G51" s="43">
        <v>36</v>
      </c>
      <c r="H51" s="176">
        <f t="shared" si="5"/>
        <v>155.52000000000001</v>
      </c>
      <c r="I51" s="43" t="s">
        <v>7</v>
      </c>
      <c r="J51" s="118" t="s">
        <v>287</v>
      </c>
      <c r="K51" s="445">
        <v>33.752499999999998</v>
      </c>
      <c r="L51" s="446">
        <f>K51*(100%-INTRODUCCIÓN!$C$11)</f>
        <v>33.752499999999998</v>
      </c>
      <c r="N51" s="7"/>
    </row>
    <row r="52" spans="1:14" ht="14.25" customHeight="1" x14ac:dyDescent="0.25">
      <c r="A52" s="20"/>
      <c r="B52" s="21"/>
      <c r="D52" s="4"/>
      <c r="E52" s="4"/>
      <c r="F52" s="4"/>
      <c r="G52" s="4"/>
      <c r="H52" s="4"/>
      <c r="I52" s="4"/>
      <c r="J52" s="6"/>
      <c r="K52" s="132"/>
      <c r="L52" s="133"/>
      <c r="N52" s="7"/>
    </row>
    <row r="53" spans="1:14" ht="27" customHeight="1" x14ac:dyDescent="0.4">
      <c r="A53" s="134" t="s">
        <v>240</v>
      </c>
      <c r="B53" s="143"/>
      <c r="C53" s="143"/>
      <c r="D53" s="144"/>
      <c r="E53" s="144"/>
      <c r="F53" s="143"/>
      <c r="G53" s="143"/>
      <c r="H53" s="143"/>
      <c r="I53" s="143"/>
      <c r="J53" s="143"/>
      <c r="K53" s="345"/>
      <c r="L53" s="143"/>
      <c r="M53" s="143"/>
      <c r="N53" s="7"/>
    </row>
    <row r="54" spans="1:14" x14ac:dyDescent="0.2">
      <c r="A54" s="282" t="s">
        <v>102</v>
      </c>
      <c r="B54" s="158" t="s">
        <v>103</v>
      </c>
      <c r="C54" s="158" t="s">
        <v>104</v>
      </c>
      <c r="D54" s="158" t="s">
        <v>105</v>
      </c>
      <c r="E54" s="158" t="s">
        <v>105</v>
      </c>
      <c r="F54" s="158" t="s">
        <v>105</v>
      </c>
      <c r="G54" s="158" t="s">
        <v>109</v>
      </c>
      <c r="H54" s="158" t="s">
        <v>109</v>
      </c>
      <c r="I54" s="159" t="s">
        <v>111</v>
      </c>
      <c r="J54" s="159" t="s">
        <v>284</v>
      </c>
      <c r="K54" s="159" t="s">
        <v>113</v>
      </c>
      <c r="L54" s="160" t="s">
        <v>115</v>
      </c>
      <c r="N54" s="7"/>
    </row>
    <row r="55" spans="1:14" x14ac:dyDescent="0.2">
      <c r="A55" s="283"/>
      <c r="B55" s="161"/>
      <c r="C55" s="162" t="s">
        <v>1</v>
      </c>
      <c r="D55" s="162" t="s">
        <v>106</v>
      </c>
      <c r="E55" s="162" t="s">
        <v>107</v>
      </c>
      <c r="F55" s="162" t="s">
        <v>108</v>
      </c>
      <c r="G55" s="162" t="s">
        <v>110</v>
      </c>
      <c r="H55" s="162" t="s">
        <v>107</v>
      </c>
      <c r="I55" s="163" t="s">
        <v>112</v>
      </c>
      <c r="J55" s="163" t="s">
        <v>285</v>
      </c>
      <c r="K55" s="163" t="s">
        <v>114</v>
      </c>
      <c r="L55" s="164" t="s">
        <v>116</v>
      </c>
      <c r="N55" s="7"/>
    </row>
    <row r="56" spans="1:14" x14ac:dyDescent="0.2">
      <c r="A56" s="76">
        <v>713445</v>
      </c>
      <c r="B56" s="39" t="s">
        <v>2</v>
      </c>
      <c r="C56" s="8" t="s">
        <v>4</v>
      </c>
      <c r="D56" s="118">
        <v>16</v>
      </c>
      <c r="E56" s="118">
        <v>5.76</v>
      </c>
      <c r="F56" s="118">
        <v>22.4</v>
      </c>
      <c r="G56" s="118">
        <v>36</v>
      </c>
      <c r="H56" s="176">
        <f t="shared" ref="H56:H59" si="6">E56*G56</f>
        <v>207.35999999999999</v>
      </c>
      <c r="I56" s="118" t="s">
        <v>3</v>
      </c>
      <c r="J56" s="118" t="s">
        <v>290</v>
      </c>
      <c r="K56" s="445">
        <v>20.182500000000001</v>
      </c>
      <c r="L56" s="446">
        <f>K56*(100%-INTRODUCCIÓN!$C$11)</f>
        <v>20.182500000000001</v>
      </c>
      <c r="N56" s="7"/>
    </row>
    <row r="57" spans="1:14" x14ac:dyDescent="0.2">
      <c r="A57" s="76">
        <v>713448</v>
      </c>
      <c r="B57" s="39" t="s">
        <v>2</v>
      </c>
      <c r="C57" s="8" t="s">
        <v>5</v>
      </c>
      <c r="D57" s="8">
        <v>10</v>
      </c>
      <c r="E57" s="36">
        <v>7.2</v>
      </c>
      <c r="F57" s="36">
        <v>27</v>
      </c>
      <c r="G57" s="8">
        <v>28</v>
      </c>
      <c r="H57" s="176">
        <f t="shared" si="6"/>
        <v>201.6</v>
      </c>
      <c r="I57" s="276" t="s">
        <v>7</v>
      </c>
      <c r="J57" s="118" t="s">
        <v>287</v>
      </c>
      <c r="K57" s="445">
        <v>20.182500000000001</v>
      </c>
      <c r="L57" s="446">
        <f>K57*(100%-INTRODUCCIÓN!$C$11)</f>
        <v>20.182500000000001</v>
      </c>
      <c r="N57" s="7"/>
    </row>
    <row r="58" spans="1:14" x14ac:dyDescent="0.2">
      <c r="A58" s="76">
        <v>713451</v>
      </c>
      <c r="B58" s="76" t="s">
        <v>26</v>
      </c>
      <c r="C58" s="8" t="s">
        <v>4</v>
      </c>
      <c r="D58" s="118">
        <v>16</v>
      </c>
      <c r="E58" s="118">
        <v>5.76</v>
      </c>
      <c r="F58" s="118">
        <v>22.4</v>
      </c>
      <c r="G58" s="118">
        <v>36</v>
      </c>
      <c r="H58" s="176">
        <f t="shared" si="6"/>
        <v>207.35999999999999</v>
      </c>
      <c r="I58" s="118" t="s">
        <v>0</v>
      </c>
      <c r="J58" s="118" t="s">
        <v>290</v>
      </c>
      <c r="K58" s="447">
        <v>23.862499999999997</v>
      </c>
      <c r="L58" s="446">
        <f>K58*(100%-INTRODUCCIÓN!$C$11)</f>
        <v>23.862499999999997</v>
      </c>
      <c r="N58" s="7"/>
    </row>
    <row r="59" spans="1:14" x14ac:dyDescent="0.2">
      <c r="A59" s="76">
        <v>713456</v>
      </c>
      <c r="B59" s="74" t="s">
        <v>27</v>
      </c>
      <c r="C59" s="8" t="s">
        <v>4</v>
      </c>
      <c r="D59" s="118">
        <v>16</v>
      </c>
      <c r="E59" s="118">
        <v>5.76</v>
      </c>
      <c r="F59" s="118">
        <v>22.4</v>
      </c>
      <c r="G59" s="118">
        <v>36</v>
      </c>
      <c r="H59" s="176">
        <f t="shared" si="6"/>
        <v>207.35999999999999</v>
      </c>
      <c r="I59" s="118" t="s">
        <v>7</v>
      </c>
      <c r="J59" s="118" t="s">
        <v>287</v>
      </c>
      <c r="K59" s="445">
        <v>23.862499999999997</v>
      </c>
      <c r="L59" s="446">
        <f>K59*(100%-INTRODUCCIÓN!$C$11)</f>
        <v>23.862499999999997</v>
      </c>
      <c r="N59" s="7"/>
    </row>
    <row r="60" spans="1:14" x14ac:dyDescent="0.2">
      <c r="A60" s="1"/>
      <c r="B60" s="11"/>
      <c r="C60" s="3"/>
      <c r="D60" s="3"/>
      <c r="E60" s="3"/>
      <c r="F60" s="3"/>
      <c r="G60" s="3"/>
      <c r="H60" s="3"/>
      <c r="I60" s="3"/>
      <c r="J60" s="94"/>
      <c r="K60" s="172"/>
      <c r="L60" s="133"/>
    </row>
    <row r="95" ht="12.75" customHeight="1" x14ac:dyDescent="0.2"/>
    <row r="96" ht="12.75" customHeight="1" x14ac:dyDescent="0.2"/>
    <row r="97" spans="1:12" ht="12.75" customHeight="1" x14ac:dyDescent="0.2"/>
    <row r="98" spans="1:12" s="2" customFormat="1" ht="15" customHeight="1" x14ac:dyDescent="0.2">
      <c r="A98"/>
      <c r="B98" s="13"/>
      <c r="C98" s="4"/>
      <c r="D98"/>
      <c r="E98"/>
      <c r="F98"/>
      <c r="G98"/>
      <c r="H98"/>
      <c r="I98"/>
      <c r="J98" s="18"/>
      <c r="K98" s="126"/>
      <c r="L98" s="127"/>
    </row>
    <row r="99" spans="1:12" s="2" customFormat="1" ht="15" customHeight="1" x14ac:dyDescent="0.2">
      <c r="A99"/>
      <c r="B99" s="13"/>
      <c r="C99" s="4"/>
      <c r="D99"/>
      <c r="E99"/>
      <c r="F99"/>
      <c r="G99"/>
      <c r="H99"/>
      <c r="I99"/>
      <c r="J99" s="18"/>
      <c r="K99" s="126"/>
      <c r="L99" s="127"/>
    </row>
    <row r="100" spans="1:12" s="2" customFormat="1" ht="15" customHeight="1" x14ac:dyDescent="0.2">
      <c r="A100"/>
      <c r="B100" s="13"/>
      <c r="C100" s="4"/>
      <c r="D100"/>
      <c r="E100"/>
      <c r="F100"/>
      <c r="G100"/>
      <c r="H100"/>
      <c r="I100"/>
      <c r="J100" s="18"/>
      <c r="K100" s="126"/>
      <c r="L100" s="127"/>
    </row>
    <row r="101" spans="1:12" s="2" customFormat="1" x14ac:dyDescent="0.2">
      <c r="A101"/>
      <c r="B101" s="13"/>
      <c r="C101" s="4"/>
      <c r="D101"/>
      <c r="E101"/>
      <c r="F101"/>
      <c r="G101"/>
      <c r="H101"/>
      <c r="I101"/>
      <c r="J101" s="18"/>
      <c r="K101" s="126"/>
      <c r="L101" s="127"/>
    </row>
    <row r="102" spans="1:12" s="2" customFormat="1" x14ac:dyDescent="0.2">
      <c r="A102"/>
      <c r="B102" s="13"/>
      <c r="C102" s="4"/>
      <c r="D102"/>
      <c r="E102"/>
      <c r="F102"/>
      <c r="G102"/>
      <c r="H102"/>
      <c r="I102"/>
      <c r="J102" s="18"/>
      <c r="K102" s="126"/>
      <c r="L102" s="127"/>
    </row>
    <row r="103" spans="1:12" s="2" customFormat="1" x14ac:dyDescent="0.2">
      <c r="A103"/>
      <c r="B103" s="13"/>
      <c r="C103" s="4"/>
      <c r="D103"/>
      <c r="E103"/>
      <c r="F103"/>
      <c r="G103"/>
      <c r="H103"/>
      <c r="I103"/>
      <c r="J103" s="18"/>
      <c r="K103" s="126"/>
      <c r="L103" s="127"/>
    </row>
    <row r="104" spans="1:12" s="2" customFormat="1" x14ac:dyDescent="0.2">
      <c r="A104"/>
      <c r="B104" s="13"/>
      <c r="C104" s="4"/>
      <c r="D104"/>
      <c r="E104"/>
      <c r="F104"/>
      <c r="G104"/>
      <c r="H104"/>
      <c r="I104"/>
      <c r="J104" s="18"/>
      <c r="K104" s="126"/>
      <c r="L104" s="127"/>
    </row>
    <row r="105" spans="1:12" s="2" customFormat="1" x14ac:dyDescent="0.2">
      <c r="A105"/>
      <c r="B105" s="13"/>
      <c r="C105" s="4"/>
      <c r="D105"/>
      <c r="E105"/>
      <c r="F105"/>
      <c r="G105"/>
      <c r="H105"/>
      <c r="I105"/>
      <c r="J105" s="18"/>
      <c r="K105" s="126"/>
      <c r="L105" s="127"/>
    </row>
    <row r="106" spans="1:12" s="2" customFormat="1" x14ac:dyDescent="0.2">
      <c r="A106"/>
      <c r="B106" s="13"/>
      <c r="C106" s="4"/>
      <c r="D106"/>
      <c r="E106"/>
      <c r="F106"/>
      <c r="G106"/>
      <c r="H106"/>
      <c r="I106"/>
      <c r="J106" s="18"/>
      <c r="K106" s="126"/>
      <c r="L106" s="127"/>
    </row>
    <row r="107" spans="1:12" s="2" customFormat="1" x14ac:dyDescent="0.2">
      <c r="A107"/>
      <c r="B107" s="13"/>
      <c r="C107" s="4"/>
      <c r="D107"/>
      <c r="E107"/>
      <c r="F107"/>
      <c r="G107"/>
      <c r="H107"/>
      <c r="I107"/>
      <c r="J107" s="18"/>
      <c r="K107" s="126"/>
      <c r="L107" s="127"/>
    </row>
    <row r="108" spans="1:12" s="2" customFormat="1" x14ac:dyDescent="0.2">
      <c r="A108"/>
      <c r="B108" s="13"/>
      <c r="C108" s="4"/>
      <c r="D108"/>
      <c r="E108"/>
      <c r="F108"/>
      <c r="G108"/>
      <c r="H108"/>
      <c r="I108"/>
      <c r="J108" s="18"/>
      <c r="K108" s="126"/>
      <c r="L108" s="127"/>
    </row>
    <row r="109" spans="1:12" s="2" customFormat="1" x14ac:dyDescent="0.2">
      <c r="A109"/>
      <c r="B109" s="13"/>
      <c r="C109" s="4"/>
      <c r="D109"/>
      <c r="E109"/>
      <c r="F109"/>
      <c r="G109"/>
      <c r="H109"/>
      <c r="I109"/>
      <c r="J109" s="18"/>
      <c r="K109" s="126"/>
      <c r="L109" s="127"/>
    </row>
    <row r="110" spans="1:12" s="2" customFormat="1" x14ac:dyDescent="0.2">
      <c r="A110"/>
      <c r="B110" s="13"/>
      <c r="C110" s="4"/>
      <c r="D110"/>
      <c r="E110"/>
      <c r="F110"/>
      <c r="G110"/>
      <c r="H110"/>
      <c r="I110"/>
      <c r="J110" s="18"/>
      <c r="K110" s="126"/>
      <c r="L110" s="127"/>
    </row>
    <row r="111" spans="1:12" s="2" customFormat="1" x14ac:dyDescent="0.2">
      <c r="A111"/>
      <c r="B111" s="13"/>
      <c r="C111" s="4"/>
      <c r="D111"/>
      <c r="E111"/>
      <c r="F111"/>
      <c r="G111"/>
      <c r="H111"/>
      <c r="I111"/>
      <c r="J111" s="18"/>
      <c r="K111" s="126"/>
      <c r="L111" s="127"/>
    </row>
    <row r="112" spans="1:12" s="2" customFormat="1" x14ac:dyDescent="0.2">
      <c r="A112"/>
      <c r="B112" s="13"/>
      <c r="C112" s="4"/>
      <c r="D112"/>
      <c r="E112"/>
      <c r="F112"/>
      <c r="G112"/>
      <c r="H112"/>
      <c r="I112"/>
      <c r="J112" s="18"/>
      <c r="K112" s="126"/>
      <c r="L112" s="127"/>
    </row>
    <row r="113" spans="1:12" s="2" customFormat="1" x14ac:dyDescent="0.2">
      <c r="A113"/>
      <c r="B113" s="13"/>
      <c r="C113" s="4"/>
      <c r="D113"/>
      <c r="E113"/>
      <c r="F113"/>
      <c r="G113"/>
      <c r="H113"/>
      <c r="I113"/>
      <c r="J113" s="18"/>
      <c r="K113" s="126"/>
      <c r="L113" s="127"/>
    </row>
    <row r="114" spans="1:12" s="2" customFormat="1" x14ac:dyDescent="0.2">
      <c r="A114"/>
      <c r="B114" s="13"/>
      <c r="C114" s="4"/>
      <c r="D114"/>
      <c r="E114"/>
      <c r="F114"/>
      <c r="G114"/>
      <c r="H114"/>
      <c r="I114"/>
      <c r="J114" s="18"/>
      <c r="K114" s="126"/>
      <c r="L114" s="127"/>
    </row>
    <row r="115" spans="1:12" s="2" customFormat="1" x14ac:dyDescent="0.2">
      <c r="A115"/>
      <c r="B115" s="13"/>
      <c r="C115" s="4"/>
      <c r="D115"/>
      <c r="E115"/>
      <c r="F115"/>
      <c r="G115"/>
      <c r="H115"/>
      <c r="I115"/>
      <c r="J115" s="18"/>
      <c r="K115" s="126"/>
      <c r="L115" s="127"/>
    </row>
    <row r="116" spans="1:12" s="2" customFormat="1" x14ac:dyDescent="0.2">
      <c r="A116"/>
      <c r="B116" s="13"/>
      <c r="C116" s="4"/>
      <c r="D116"/>
      <c r="E116"/>
      <c r="F116"/>
      <c r="G116"/>
      <c r="H116"/>
      <c r="I116"/>
      <c r="J116" s="18"/>
      <c r="K116" s="126"/>
      <c r="L116" s="127"/>
    </row>
    <row r="117" spans="1:12" s="2" customFormat="1" x14ac:dyDescent="0.2">
      <c r="A117"/>
      <c r="B117" s="13"/>
      <c r="C117" s="4"/>
      <c r="D117"/>
      <c r="E117"/>
      <c r="F117"/>
      <c r="G117"/>
      <c r="H117"/>
      <c r="I117"/>
      <c r="J117" s="18"/>
      <c r="K117" s="126"/>
      <c r="L117" s="127"/>
    </row>
    <row r="118" spans="1:12" s="2" customFormat="1" x14ac:dyDescent="0.2">
      <c r="A118"/>
      <c r="B118" s="13"/>
      <c r="C118" s="4"/>
      <c r="D118"/>
      <c r="E118"/>
      <c r="F118"/>
      <c r="G118"/>
      <c r="H118"/>
      <c r="I118"/>
      <c r="J118" s="18"/>
      <c r="K118" s="126"/>
      <c r="L118" s="127"/>
    </row>
    <row r="119" spans="1:12" s="2" customFormat="1" x14ac:dyDescent="0.2">
      <c r="A119"/>
      <c r="B119" s="13"/>
      <c r="C119" s="4"/>
      <c r="D119"/>
      <c r="E119"/>
      <c r="F119"/>
      <c r="G119"/>
      <c r="H119"/>
      <c r="I119"/>
      <c r="J119" s="18"/>
      <c r="K119" s="126"/>
      <c r="L119" s="127"/>
    </row>
    <row r="120" spans="1:12" s="2" customFormat="1" x14ac:dyDescent="0.2">
      <c r="A120"/>
      <c r="B120" s="13"/>
      <c r="C120" s="4"/>
      <c r="D120"/>
      <c r="E120"/>
      <c r="F120"/>
      <c r="G120"/>
      <c r="H120"/>
      <c r="I120"/>
      <c r="J120" s="18"/>
      <c r="K120" s="126"/>
      <c r="L120" s="127"/>
    </row>
    <row r="121" spans="1:12" s="2" customFormat="1" x14ac:dyDescent="0.2">
      <c r="A121"/>
      <c r="B121" s="13"/>
      <c r="C121" s="4"/>
      <c r="D121"/>
      <c r="E121"/>
      <c r="F121"/>
      <c r="G121"/>
      <c r="H121"/>
      <c r="I121"/>
      <c r="J121" s="18"/>
      <c r="K121" s="126"/>
      <c r="L121" s="127"/>
    </row>
    <row r="122" spans="1:12" s="2" customFormat="1" x14ac:dyDescent="0.2">
      <c r="A122"/>
      <c r="B122" s="13"/>
      <c r="C122" s="4"/>
      <c r="D122"/>
      <c r="E122"/>
      <c r="F122"/>
      <c r="G122"/>
      <c r="H122"/>
      <c r="I122"/>
      <c r="J122" s="18"/>
      <c r="K122" s="126"/>
      <c r="L122" s="127"/>
    </row>
    <row r="123" spans="1:12" s="2" customFormat="1" x14ac:dyDescent="0.2">
      <c r="A123"/>
      <c r="B123" s="13"/>
      <c r="C123" s="4"/>
      <c r="D123"/>
      <c r="E123"/>
      <c r="F123"/>
      <c r="G123"/>
      <c r="H123"/>
      <c r="I123"/>
      <c r="J123" s="18"/>
      <c r="K123" s="126"/>
      <c r="L123" s="127"/>
    </row>
    <row r="124" spans="1:12" s="2" customFormat="1" x14ac:dyDescent="0.2">
      <c r="A124"/>
      <c r="B124" s="13"/>
      <c r="C124" s="4"/>
      <c r="D124"/>
      <c r="E124"/>
      <c r="F124"/>
      <c r="G124"/>
      <c r="H124"/>
      <c r="I124"/>
      <c r="J124" s="18"/>
      <c r="K124" s="126"/>
      <c r="L124" s="127"/>
    </row>
    <row r="125" spans="1:12" s="32" customFormat="1" ht="25.5" x14ac:dyDescent="0.35">
      <c r="A125"/>
      <c r="B125" s="13"/>
      <c r="C125" s="4"/>
      <c r="D125"/>
      <c r="E125"/>
      <c r="F125"/>
      <c r="G125"/>
      <c r="H125"/>
      <c r="I125"/>
      <c r="J125" s="18"/>
      <c r="K125" s="126"/>
      <c r="L125" s="127"/>
    </row>
    <row r="126" spans="1:12" s="24" customFormat="1" x14ac:dyDescent="0.2">
      <c r="A126"/>
      <c r="B126" s="13"/>
      <c r="C126" s="4"/>
      <c r="D126"/>
      <c r="E126"/>
      <c r="F126"/>
      <c r="G126"/>
      <c r="H126"/>
      <c r="I126"/>
      <c r="J126" s="18"/>
      <c r="K126" s="126"/>
      <c r="L126" s="127"/>
    </row>
    <row r="127" spans="1:12" s="24" customFormat="1" x14ac:dyDescent="0.2">
      <c r="A127"/>
      <c r="B127" s="13"/>
      <c r="C127" s="4"/>
      <c r="D127"/>
      <c r="E127"/>
      <c r="F127"/>
      <c r="G127"/>
      <c r="H127"/>
      <c r="I127"/>
      <c r="J127" s="18"/>
      <c r="K127" s="126"/>
      <c r="L127" s="127"/>
    </row>
    <row r="128" spans="1:12" s="24" customFormat="1" x14ac:dyDescent="0.2">
      <c r="A128"/>
      <c r="B128" s="13"/>
      <c r="C128" s="4"/>
      <c r="D128"/>
      <c r="E128"/>
      <c r="F128"/>
      <c r="G128"/>
      <c r="H128"/>
      <c r="I128"/>
      <c r="J128" s="18"/>
      <c r="K128" s="126"/>
      <c r="L128" s="127"/>
    </row>
    <row r="129" spans="1:12" s="24" customFormat="1" x14ac:dyDescent="0.2">
      <c r="A129"/>
      <c r="B129" s="13"/>
      <c r="C129" s="4"/>
      <c r="D129"/>
      <c r="E129"/>
      <c r="F129"/>
      <c r="G129"/>
      <c r="H129"/>
      <c r="I129"/>
      <c r="J129" s="18"/>
      <c r="K129" s="126"/>
      <c r="L129" s="127"/>
    </row>
    <row r="130" spans="1:12" s="2" customFormat="1" x14ac:dyDescent="0.2">
      <c r="A130"/>
      <c r="B130" s="13"/>
      <c r="C130" s="4"/>
      <c r="D130"/>
      <c r="E130"/>
      <c r="F130"/>
      <c r="G130"/>
      <c r="H130"/>
      <c r="I130"/>
      <c r="J130" s="18"/>
      <c r="K130" s="126"/>
      <c r="L130" s="127"/>
    </row>
    <row r="131" spans="1:12" s="16" customFormat="1" x14ac:dyDescent="0.2">
      <c r="A131"/>
      <c r="B131" s="13"/>
      <c r="C131" s="4"/>
      <c r="D131"/>
      <c r="E131"/>
      <c r="F131"/>
      <c r="G131"/>
      <c r="H131"/>
      <c r="I131"/>
      <c r="J131" s="18"/>
      <c r="K131" s="126"/>
      <c r="L131" s="127"/>
    </row>
    <row r="132" spans="1:12" s="2" customFormat="1" ht="13.5" customHeight="1" x14ac:dyDescent="0.2">
      <c r="A132"/>
      <c r="B132" s="13"/>
      <c r="C132" s="4"/>
      <c r="D132"/>
      <c r="E132"/>
      <c r="F132"/>
      <c r="G132"/>
      <c r="H132"/>
      <c r="I132"/>
      <c r="J132" s="18"/>
      <c r="K132" s="126"/>
      <c r="L132" s="127"/>
    </row>
    <row r="133" spans="1:12" s="2" customFormat="1" ht="22.5" customHeight="1" x14ac:dyDescent="0.2">
      <c r="A133"/>
      <c r="B133" s="13"/>
      <c r="C133" s="4"/>
      <c r="D133"/>
      <c r="E133"/>
      <c r="F133"/>
      <c r="G133"/>
      <c r="H133"/>
      <c r="I133"/>
      <c r="J133" s="18"/>
      <c r="K133" s="126"/>
      <c r="L133" s="127"/>
    </row>
    <row r="134" spans="1:12" s="2" customFormat="1" ht="13.5" customHeight="1" x14ac:dyDescent="0.2">
      <c r="A134"/>
      <c r="B134" s="13"/>
      <c r="C134" s="4"/>
      <c r="D134"/>
      <c r="E134"/>
      <c r="F134"/>
      <c r="G134"/>
      <c r="H134"/>
      <c r="I134"/>
      <c r="J134" s="18"/>
      <c r="K134" s="126"/>
      <c r="L134" s="127"/>
    </row>
    <row r="135" spans="1:12" s="2" customFormat="1" ht="13.5" customHeight="1" x14ac:dyDescent="0.2">
      <c r="A135"/>
      <c r="B135" s="13"/>
      <c r="C135" s="4"/>
      <c r="D135"/>
      <c r="E135"/>
      <c r="F135"/>
      <c r="G135"/>
      <c r="H135"/>
      <c r="I135"/>
      <c r="J135" s="18"/>
      <c r="K135" s="126"/>
      <c r="L135" s="127"/>
    </row>
    <row r="136" spans="1:12" s="2" customFormat="1" ht="13.5" customHeight="1" x14ac:dyDescent="0.2">
      <c r="A136"/>
      <c r="B136" s="13"/>
      <c r="C136" s="4"/>
      <c r="D136"/>
      <c r="E136"/>
      <c r="F136"/>
      <c r="G136"/>
      <c r="H136"/>
      <c r="I136"/>
      <c r="J136" s="18"/>
      <c r="K136" s="126"/>
      <c r="L136" s="127"/>
    </row>
    <row r="137" spans="1:12" s="2" customFormat="1" ht="13.5" customHeight="1" x14ac:dyDescent="0.2">
      <c r="A137"/>
      <c r="B137" s="13"/>
      <c r="C137" s="4"/>
      <c r="D137"/>
      <c r="E137"/>
      <c r="F137"/>
      <c r="G137"/>
      <c r="H137"/>
      <c r="I137"/>
      <c r="J137" s="18"/>
      <c r="K137" s="126"/>
      <c r="L137" s="127"/>
    </row>
    <row r="138" spans="1:12" s="2" customFormat="1" ht="13.5" customHeight="1" x14ac:dyDescent="0.2">
      <c r="A138"/>
      <c r="B138" s="13"/>
      <c r="C138" s="4"/>
      <c r="D138"/>
      <c r="E138"/>
      <c r="F138"/>
      <c r="G138"/>
      <c r="H138"/>
      <c r="I138"/>
      <c r="J138" s="18"/>
      <c r="K138" s="126"/>
      <c r="L138" s="127"/>
    </row>
    <row r="139" spans="1:12" s="2" customFormat="1" ht="13.5" customHeight="1" x14ac:dyDescent="0.2">
      <c r="A139"/>
      <c r="B139" s="13"/>
      <c r="C139" s="4"/>
      <c r="D139"/>
      <c r="E139"/>
      <c r="F139"/>
      <c r="G139"/>
      <c r="H139"/>
      <c r="I139"/>
      <c r="J139" s="18"/>
      <c r="K139" s="126"/>
      <c r="L139" s="127"/>
    </row>
    <row r="140" spans="1:12" s="2" customFormat="1" ht="13.5" customHeight="1" x14ac:dyDescent="0.2">
      <c r="A140"/>
      <c r="B140" s="13"/>
      <c r="C140" s="4"/>
      <c r="D140"/>
      <c r="E140"/>
      <c r="F140"/>
      <c r="G140"/>
      <c r="H140"/>
      <c r="I140"/>
      <c r="J140" s="18"/>
      <c r="K140" s="126"/>
      <c r="L140" s="127"/>
    </row>
    <row r="141" spans="1:12" s="2" customFormat="1" ht="13.5" customHeight="1" x14ac:dyDescent="0.2">
      <c r="A141"/>
      <c r="B141" s="13"/>
      <c r="C141" s="4"/>
      <c r="D141"/>
      <c r="E141"/>
      <c r="F141"/>
      <c r="G141"/>
      <c r="H141"/>
      <c r="I141"/>
      <c r="J141" s="18"/>
      <c r="K141" s="126"/>
      <c r="L141" s="127"/>
    </row>
    <row r="142" spans="1:12" s="2" customFormat="1" ht="13.5" customHeight="1" x14ac:dyDescent="0.2">
      <c r="A142"/>
      <c r="B142" s="13"/>
      <c r="C142" s="4"/>
      <c r="D142"/>
      <c r="E142"/>
      <c r="F142"/>
      <c r="G142"/>
      <c r="H142"/>
      <c r="I142"/>
      <c r="J142" s="18"/>
      <c r="K142" s="126"/>
      <c r="L142" s="127"/>
    </row>
    <row r="143" spans="1:12" s="2" customFormat="1" ht="13.5" customHeight="1" x14ac:dyDescent="0.2">
      <c r="A143"/>
      <c r="B143" s="13"/>
      <c r="C143" s="4"/>
      <c r="D143"/>
      <c r="E143"/>
      <c r="F143"/>
      <c r="G143"/>
      <c r="H143"/>
      <c r="I143"/>
      <c r="J143" s="18"/>
      <c r="K143" s="126"/>
      <c r="L143" s="127"/>
    </row>
    <row r="144" spans="1:12" s="2" customFormat="1" ht="13.5" customHeight="1" x14ac:dyDescent="0.2">
      <c r="A144"/>
      <c r="B144" s="13"/>
      <c r="C144" s="4"/>
      <c r="D144"/>
      <c r="E144"/>
      <c r="F144"/>
      <c r="G144"/>
      <c r="H144"/>
      <c r="I144"/>
      <c r="J144" s="18"/>
      <c r="K144" s="126"/>
      <c r="L144" s="127"/>
    </row>
    <row r="145" spans="1:12" s="2" customFormat="1" ht="13.5" customHeight="1" x14ac:dyDescent="0.2">
      <c r="A145"/>
      <c r="B145" s="13"/>
      <c r="C145" s="4"/>
      <c r="D145"/>
      <c r="E145"/>
      <c r="F145"/>
      <c r="G145"/>
      <c r="H145"/>
      <c r="I145"/>
      <c r="J145" s="18"/>
      <c r="K145" s="126"/>
      <c r="L145" s="127"/>
    </row>
    <row r="146" spans="1:12" s="2" customFormat="1" ht="13.5" hidden="1" customHeight="1" x14ac:dyDescent="0.2">
      <c r="A146"/>
      <c r="B146" s="13"/>
      <c r="C146" s="4"/>
      <c r="D146"/>
      <c r="E146"/>
      <c r="F146"/>
      <c r="G146"/>
      <c r="H146"/>
      <c r="I146"/>
      <c r="J146" s="18"/>
      <c r="K146" s="126"/>
      <c r="L146" s="127"/>
    </row>
    <row r="147" spans="1:12" s="2" customFormat="1" ht="13.5" customHeight="1" x14ac:dyDescent="0.2">
      <c r="A147"/>
      <c r="B147" s="13"/>
      <c r="C147" s="4"/>
      <c r="D147"/>
      <c r="E147"/>
      <c r="F147"/>
      <c r="G147"/>
      <c r="H147"/>
      <c r="I147"/>
      <c r="J147" s="18"/>
      <c r="K147" s="126"/>
      <c r="L147" s="127"/>
    </row>
    <row r="148" spans="1:12" s="2" customFormat="1" ht="13.5" customHeight="1" x14ac:dyDescent="0.2">
      <c r="A148"/>
      <c r="B148" s="13"/>
      <c r="C148" s="4"/>
      <c r="D148"/>
      <c r="E148"/>
      <c r="F148"/>
      <c r="G148"/>
      <c r="H148"/>
      <c r="I148"/>
      <c r="J148" s="18"/>
      <c r="K148" s="126"/>
      <c r="L148" s="127"/>
    </row>
    <row r="149" spans="1:12" s="2" customFormat="1" ht="13.5" customHeight="1" x14ac:dyDescent="0.2">
      <c r="A149"/>
      <c r="B149" s="13"/>
      <c r="C149" s="4"/>
      <c r="D149"/>
      <c r="E149"/>
      <c r="F149"/>
      <c r="G149"/>
      <c r="H149"/>
      <c r="I149"/>
      <c r="J149" s="18"/>
      <c r="K149" s="126"/>
      <c r="L149" s="127"/>
    </row>
    <row r="150" spans="1:12" s="2" customFormat="1" ht="13.5" customHeight="1" x14ac:dyDescent="0.2">
      <c r="A150"/>
      <c r="B150" s="13"/>
      <c r="C150" s="4"/>
      <c r="D150"/>
      <c r="E150"/>
      <c r="F150"/>
      <c r="G150"/>
      <c r="H150"/>
      <c r="I150"/>
      <c r="J150" s="18"/>
      <c r="K150" s="126"/>
      <c r="L150" s="127"/>
    </row>
    <row r="151" spans="1:12" s="2" customFormat="1" ht="13.5" customHeight="1" x14ac:dyDescent="0.2">
      <c r="A151"/>
      <c r="B151" s="13"/>
      <c r="C151" s="4"/>
      <c r="D151"/>
      <c r="E151"/>
      <c r="F151"/>
      <c r="G151"/>
      <c r="H151"/>
      <c r="I151"/>
      <c r="J151" s="18"/>
      <c r="K151" s="126"/>
      <c r="L151" s="127"/>
    </row>
    <row r="152" spans="1:12" s="2" customFormat="1" ht="13.5" customHeight="1" x14ac:dyDescent="0.2">
      <c r="A152"/>
      <c r="B152" s="13"/>
      <c r="C152" s="4"/>
      <c r="D152"/>
      <c r="E152"/>
      <c r="F152"/>
      <c r="G152"/>
      <c r="H152"/>
      <c r="I152"/>
      <c r="J152" s="18"/>
      <c r="K152" s="126"/>
      <c r="L152" s="127"/>
    </row>
    <row r="153" spans="1:12" s="2" customFormat="1" ht="13.5" customHeight="1" x14ac:dyDescent="0.2">
      <c r="A153"/>
      <c r="B153" s="13"/>
      <c r="C153" s="4"/>
      <c r="D153"/>
      <c r="E153"/>
      <c r="F153"/>
      <c r="G153"/>
      <c r="H153"/>
      <c r="I153"/>
      <c r="J153" s="18"/>
      <c r="K153" s="126"/>
      <c r="L153" s="127"/>
    </row>
    <row r="154" spans="1:12" s="2" customFormat="1" ht="13.5" customHeight="1" x14ac:dyDescent="0.2">
      <c r="A154"/>
      <c r="B154" s="13"/>
      <c r="C154" s="4"/>
      <c r="D154"/>
      <c r="E154"/>
      <c r="F154"/>
      <c r="G154"/>
      <c r="H154"/>
      <c r="I154"/>
      <c r="J154" s="18"/>
      <c r="K154" s="126"/>
      <c r="L154" s="127"/>
    </row>
    <row r="155" spans="1:12" s="2" customFormat="1" ht="13.5" customHeight="1" x14ac:dyDescent="0.2">
      <c r="A155"/>
      <c r="B155" s="13"/>
      <c r="C155" s="4"/>
      <c r="D155"/>
      <c r="E155"/>
      <c r="F155"/>
      <c r="G155"/>
      <c r="H155"/>
      <c r="I155"/>
      <c r="J155" s="18"/>
      <c r="K155" s="126"/>
      <c r="L155" s="127"/>
    </row>
    <row r="156" spans="1:12" s="2" customFormat="1" ht="14.25" customHeight="1" x14ac:dyDescent="0.2">
      <c r="A156"/>
      <c r="B156" s="13"/>
      <c r="C156" s="4"/>
      <c r="D156"/>
      <c r="E156"/>
      <c r="F156"/>
      <c r="G156"/>
      <c r="H156"/>
      <c r="I156"/>
      <c r="J156" s="18"/>
      <c r="K156" s="126"/>
      <c r="L156" s="127"/>
    </row>
    <row r="157" spans="1:12" s="2" customFormat="1" ht="33.75" customHeight="1" x14ac:dyDescent="0.2">
      <c r="A157"/>
      <c r="B157" s="13"/>
      <c r="C157" s="4"/>
      <c r="D157"/>
      <c r="E157"/>
      <c r="F157"/>
      <c r="G157"/>
      <c r="H157"/>
      <c r="I157"/>
      <c r="J157" s="18"/>
      <c r="K157" s="126"/>
      <c r="L157" s="127"/>
    </row>
    <row r="158" spans="1:12" s="2" customFormat="1" ht="13.5" customHeight="1" x14ac:dyDescent="0.2">
      <c r="A158"/>
      <c r="B158" s="13"/>
      <c r="C158" s="4"/>
      <c r="D158"/>
      <c r="E158"/>
      <c r="F158"/>
      <c r="G158"/>
      <c r="H158"/>
      <c r="I158"/>
      <c r="J158" s="18"/>
      <c r="K158" s="126"/>
      <c r="L158" s="127"/>
    </row>
    <row r="159" spans="1:12" s="2" customFormat="1" ht="13.5" customHeight="1" x14ac:dyDescent="0.2">
      <c r="A159"/>
      <c r="B159" s="13"/>
      <c r="C159" s="4"/>
      <c r="D159"/>
      <c r="E159"/>
      <c r="F159"/>
      <c r="G159"/>
      <c r="H159"/>
      <c r="I159"/>
      <c r="J159" s="18"/>
      <c r="K159" s="126"/>
      <c r="L159" s="127"/>
    </row>
    <row r="160" spans="1:12" s="2" customFormat="1" ht="13.5" customHeight="1" x14ac:dyDescent="0.2">
      <c r="A160"/>
      <c r="B160" s="13"/>
      <c r="C160" s="4"/>
      <c r="D160"/>
      <c r="E160"/>
      <c r="F160"/>
      <c r="G160"/>
      <c r="H160"/>
      <c r="I160"/>
      <c r="J160" s="18"/>
      <c r="K160" s="126"/>
      <c r="L160" s="127"/>
    </row>
    <row r="161" spans="1:12" s="2" customFormat="1" ht="13.5" customHeight="1" x14ac:dyDescent="0.2">
      <c r="A161"/>
      <c r="B161" s="13"/>
      <c r="C161" s="4"/>
      <c r="D161"/>
      <c r="E161"/>
      <c r="F161"/>
      <c r="G161"/>
      <c r="H161"/>
      <c r="I161"/>
      <c r="J161" s="18"/>
      <c r="K161" s="126"/>
      <c r="L161" s="127"/>
    </row>
    <row r="162" spans="1:12" s="2" customFormat="1" ht="13.5" customHeight="1" x14ac:dyDescent="0.2">
      <c r="A162"/>
      <c r="B162" s="13"/>
      <c r="C162" s="4"/>
      <c r="D162"/>
      <c r="E162"/>
      <c r="F162"/>
      <c r="G162"/>
      <c r="H162"/>
      <c r="I162"/>
      <c r="J162" s="18"/>
      <c r="K162" s="126"/>
      <c r="L162" s="127"/>
    </row>
    <row r="163" spans="1:12" s="2" customFormat="1" ht="13.5" customHeight="1" x14ac:dyDescent="0.2">
      <c r="A163"/>
      <c r="B163" s="13"/>
      <c r="C163" s="4"/>
      <c r="D163"/>
      <c r="E163"/>
      <c r="F163"/>
      <c r="G163"/>
      <c r="H163"/>
      <c r="I163"/>
      <c r="J163" s="18"/>
      <c r="K163" s="126"/>
      <c r="L163" s="127"/>
    </row>
    <row r="164" spans="1:12" s="2" customFormat="1" ht="13.5" customHeight="1" x14ac:dyDescent="0.2">
      <c r="A164"/>
      <c r="B164" s="13"/>
      <c r="C164" s="4"/>
      <c r="D164"/>
      <c r="E164"/>
      <c r="F164"/>
      <c r="G164"/>
      <c r="H164"/>
      <c r="I164"/>
      <c r="J164" s="18"/>
      <c r="K164" s="126"/>
      <c r="L164" s="127"/>
    </row>
    <row r="166" spans="1:12" s="2" customFormat="1" x14ac:dyDescent="0.2">
      <c r="A166"/>
      <c r="B166" s="13"/>
      <c r="C166" s="4"/>
      <c r="D166"/>
      <c r="E166"/>
      <c r="F166"/>
      <c r="G166"/>
      <c r="H166"/>
      <c r="I166"/>
      <c r="J166" s="18"/>
      <c r="K166" s="126"/>
      <c r="L166" s="127"/>
    </row>
    <row r="167" spans="1:12" s="2" customFormat="1" ht="15" customHeight="1" x14ac:dyDescent="0.2">
      <c r="A167"/>
      <c r="B167" s="13"/>
      <c r="C167" s="4"/>
      <c r="D167"/>
      <c r="E167"/>
      <c r="F167"/>
      <c r="G167"/>
      <c r="H167"/>
      <c r="I167"/>
      <c r="J167" s="18"/>
      <c r="K167" s="126"/>
      <c r="L167" s="127"/>
    </row>
    <row r="168" spans="1:12" s="2" customFormat="1" ht="15" customHeight="1" x14ac:dyDescent="0.2">
      <c r="A168"/>
      <c r="B168" s="13"/>
      <c r="C168" s="4"/>
      <c r="D168"/>
      <c r="E168"/>
      <c r="F168"/>
      <c r="G168"/>
      <c r="H168"/>
      <c r="I168"/>
      <c r="J168" s="18"/>
      <c r="K168" s="126"/>
      <c r="L168" s="127"/>
    </row>
    <row r="169" spans="1:12" s="2" customFormat="1" ht="15" customHeight="1" x14ac:dyDescent="0.2">
      <c r="A169"/>
      <c r="B169" s="13"/>
      <c r="C169" s="4"/>
      <c r="D169"/>
      <c r="E169"/>
      <c r="F169"/>
      <c r="G169"/>
      <c r="H169"/>
      <c r="I169"/>
      <c r="J169" s="18"/>
      <c r="K169" s="126"/>
      <c r="L169" s="127"/>
    </row>
    <row r="170" spans="1:12" s="2" customFormat="1" x14ac:dyDescent="0.2">
      <c r="A170"/>
      <c r="B170" s="13"/>
      <c r="C170" s="4"/>
      <c r="D170"/>
      <c r="E170"/>
      <c r="F170"/>
      <c r="G170"/>
      <c r="H170"/>
      <c r="I170"/>
      <c r="J170" s="18"/>
      <c r="K170" s="126"/>
      <c r="L170" s="127"/>
    </row>
    <row r="171" spans="1:12" s="2" customFormat="1" x14ac:dyDescent="0.2">
      <c r="A171"/>
      <c r="B171" s="13"/>
      <c r="C171" s="4"/>
      <c r="D171"/>
      <c r="E171"/>
      <c r="F171"/>
      <c r="G171"/>
      <c r="H171"/>
      <c r="I171"/>
      <c r="J171" s="18"/>
      <c r="K171" s="126"/>
      <c r="L171" s="127"/>
    </row>
    <row r="172" spans="1:12" s="2" customFormat="1" x14ac:dyDescent="0.2">
      <c r="A172"/>
      <c r="B172" s="13"/>
      <c r="C172" s="4"/>
      <c r="D172"/>
      <c r="E172"/>
      <c r="F172"/>
      <c r="G172"/>
      <c r="H172"/>
      <c r="I172"/>
      <c r="J172" s="18"/>
      <c r="K172" s="126"/>
      <c r="L172" s="127"/>
    </row>
    <row r="173" spans="1:12" s="2" customFormat="1" x14ac:dyDescent="0.2">
      <c r="A173"/>
      <c r="B173" s="13"/>
      <c r="C173" s="4"/>
      <c r="D173"/>
      <c r="E173"/>
      <c r="F173"/>
      <c r="G173"/>
      <c r="H173"/>
      <c r="I173"/>
      <c r="J173" s="18"/>
      <c r="K173" s="126"/>
      <c r="L173" s="127"/>
    </row>
    <row r="174" spans="1:12" s="2" customFormat="1" x14ac:dyDescent="0.2">
      <c r="A174"/>
      <c r="B174" s="13"/>
      <c r="C174" s="4"/>
      <c r="D174"/>
      <c r="E174"/>
      <c r="F174"/>
      <c r="G174"/>
      <c r="H174"/>
      <c r="I174"/>
      <c r="J174" s="18"/>
      <c r="K174" s="126"/>
      <c r="L174" s="127"/>
    </row>
    <row r="175" spans="1:12" s="2" customFormat="1" x14ac:dyDescent="0.2">
      <c r="A175"/>
      <c r="B175" s="13"/>
      <c r="C175" s="4"/>
      <c r="D175"/>
      <c r="E175"/>
      <c r="F175"/>
      <c r="G175"/>
      <c r="H175"/>
      <c r="I175"/>
      <c r="J175" s="18"/>
      <c r="K175" s="126"/>
      <c r="L175" s="127"/>
    </row>
    <row r="176" spans="1:12" s="2" customFormat="1" x14ac:dyDescent="0.2">
      <c r="A176"/>
      <c r="B176" s="13"/>
      <c r="C176" s="4"/>
      <c r="D176"/>
      <c r="E176"/>
      <c r="F176"/>
      <c r="G176"/>
      <c r="H176"/>
      <c r="I176"/>
      <c r="J176" s="18"/>
      <c r="K176" s="126"/>
      <c r="L176" s="127"/>
    </row>
    <row r="177" spans="1:12" s="2" customFormat="1" x14ac:dyDescent="0.2">
      <c r="A177"/>
      <c r="B177" s="13"/>
      <c r="C177" s="4"/>
      <c r="D177"/>
      <c r="E177"/>
      <c r="F177"/>
      <c r="G177"/>
      <c r="H177"/>
      <c r="I177"/>
      <c r="J177" s="18"/>
      <c r="K177" s="126"/>
      <c r="L177" s="127"/>
    </row>
    <row r="178" spans="1:12" s="2" customFormat="1" x14ac:dyDescent="0.2">
      <c r="A178"/>
      <c r="B178" s="13"/>
      <c r="C178" s="4"/>
      <c r="D178"/>
      <c r="E178"/>
      <c r="F178"/>
      <c r="G178"/>
      <c r="H178"/>
      <c r="I178"/>
      <c r="J178" s="18"/>
      <c r="K178" s="126"/>
      <c r="L178" s="127"/>
    </row>
    <row r="179" spans="1:12" s="2" customFormat="1" x14ac:dyDescent="0.2">
      <c r="A179"/>
      <c r="B179" s="13"/>
      <c r="C179" s="4"/>
      <c r="D179"/>
      <c r="E179"/>
      <c r="F179"/>
      <c r="G179"/>
      <c r="H179"/>
      <c r="I179"/>
      <c r="J179" s="18"/>
      <c r="K179" s="126"/>
      <c r="L179" s="127"/>
    </row>
    <row r="180" spans="1:12" s="2" customFormat="1" x14ac:dyDescent="0.2">
      <c r="A180"/>
      <c r="B180" s="13"/>
      <c r="C180" s="4"/>
      <c r="D180"/>
      <c r="E180"/>
      <c r="F180"/>
      <c r="G180"/>
      <c r="H180"/>
      <c r="I180"/>
      <c r="J180" s="18"/>
      <c r="K180" s="126"/>
      <c r="L180" s="127"/>
    </row>
    <row r="181" spans="1:12" s="2" customFormat="1" x14ac:dyDescent="0.2">
      <c r="A181"/>
      <c r="B181" s="13"/>
      <c r="C181" s="4"/>
      <c r="D181"/>
      <c r="E181"/>
      <c r="F181"/>
      <c r="G181"/>
      <c r="H181"/>
      <c r="I181"/>
      <c r="J181" s="18"/>
      <c r="K181" s="126"/>
      <c r="L181" s="127"/>
    </row>
    <row r="182" spans="1:12" s="2" customFormat="1" x14ac:dyDescent="0.2">
      <c r="A182"/>
      <c r="B182" s="13"/>
      <c r="C182" s="4"/>
      <c r="D182"/>
      <c r="E182"/>
      <c r="F182"/>
      <c r="G182"/>
      <c r="H182"/>
      <c r="I182"/>
      <c r="J182" s="18"/>
      <c r="K182" s="126"/>
      <c r="L182" s="127"/>
    </row>
    <row r="183" spans="1:12" s="2" customFormat="1" x14ac:dyDescent="0.2">
      <c r="A183"/>
      <c r="B183" s="13"/>
      <c r="C183" s="4"/>
      <c r="D183"/>
      <c r="E183"/>
      <c r="F183"/>
      <c r="G183"/>
      <c r="H183"/>
      <c r="I183"/>
      <c r="J183" s="18"/>
      <c r="K183" s="126"/>
      <c r="L183" s="127"/>
    </row>
    <row r="184" spans="1:12" s="2" customFormat="1" x14ac:dyDescent="0.2">
      <c r="A184"/>
      <c r="B184" s="13"/>
      <c r="C184" s="4"/>
      <c r="D184"/>
      <c r="E184"/>
      <c r="F184"/>
      <c r="G184"/>
      <c r="H184"/>
      <c r="I184"/>
      <c r="J184" s="18"/>
      <c r="K184" s="126"/>
      <c r="L184" s="127"/>
    </row>
    <row r="185" spans="1:12" s="2" customFormat="1" x14ac:dyDescent="0.2">
      <c r="A185"/>
      <c r="B185" s="13"/>
      <c r="C185" s="4"/>
      <c r="D185"/>
      <c r="E185"/>
      <c r="F185"/>
      <c r="G185"/>
      <c r="H185"/>
      <c r="I185"/>
      <c r="J185" s="18"/>
      <c r="K185" s="126"/>
      <c r="L185" s="127"/>
    </row>
    <row r="186" spans="1:12" s="2" customFormat="1" x14ac:dyDescent="0.2">
      <c r="A186"/>
      <c r="B186" s="13"/>
      <c r="C186" s="4"/>
      <c r="D186"/>
      <c r="E186"/>
      <c r="F186"/>
      <c r="G186"/>
      <c r="H186"/>
      <c r="I186"/>
      <c r="J186" s="18"/>
      <c r="K186" s="126"/>
      <c r="L186" s="127"/>
    </row>
    <row r="187" spans="1:12" s="2" customFormat="1" x14ac:dyDescent="0.2">
      <c r="A187"/>
      <c r="B187" s="13"/>
      <c r="C187" s="4"/>
      <c r="D187"/>
      <c r="E187"/>
      <c r="F187"/>
      <c r="G187"/>
      <c r="H187"/>
      <c r="I187"/>
      <c r="J187" s="18"/>
      <c r="K187" s="126"/>
      <c r="L187" s="127"/>
    </row>
    <row r="188" spans="1:12" s="2" customFormat="1" x14ac:dyDescent="0.2">
      <c r="A188"/>
      <c r="B188" s="13"/>
      <c r="C188" s="4"/>
      <c r="D188"/>
      <c r="E188"/>
      <c r="F188"/>
      <c r="G188"/>
      <c r="H188"/>
      <c r="I188"/>
      <c r="J188" s="18"/>
      <c r="K188" s="126"/>
      <c r="L188" s="127"/>
    </row>
    <row r="189" spans="1:12" s="2" customFormat="1" x14ac:dyDescent="0.2">
      <c r="A189"/>
      <c r="B189" s="13"/>
      <c r="C189" s="4"/>
      <c r="D189"/>
      <c r="E189"/>
      <c r="F189"/>
      <c r="G189"/>
      <c r="H189"/>
      <c r="I189"/>
      <c r="J189" s="18"/>
      <c r="K189" s="126"/>
      <c r="L189" s="127"/>
    </row>
    <row r="190" spans="1:12" s="24" customFormat="1" x14ac:dyDescent="0.2">
      <c r="A190"/>
      <c r="B190" s="13"/>
      <c r="C190" s="4"/>
      <c r="D190"/>
      <c r="E190"/>
      <c r="F190"/>
      <c r="G190"/>
      <c r="H190"/>
      <c r="I190"/>
      <c r="J190" s="18"/>
      <c r="K190" s="126"/>
      <c r="L190" s="127"/>
    </row>
    <row r="191" spans="1:12" s="24" customFormat="1" x14ac:dyDescent="0.2">
      <c r="A191"/>
      <c r="B191" s="13"/>
      <c r="C191" s="4"/>
      <c r="D191"/>
      <c r="E191"/>
      <c r="F191"/>
      <c r="G191"/>
      <c r="H191"/>
      <c r="I191"/>
      <c r="J191" s="18"/>
      <c r="K191" s="126"/>
      <c r="L191" s="127"/>
    </row>
    <row r="192" spans="1:12" s="24" customFormat="1" x14ac:dyDescent="0.2">
      <c r="A192"/>
      <c r="B192" s="13"/>
      <c r="C192" s="4"/>
      <c r="D192"/>
      <c r="E192"/>
      <c r="F192"/>
      <c r="G192"/>
      <c r="H192"/>
      <c r="I192"/>
      <c r="J192" s="18"/>
      <c r="K192" s="126"/>
      <c r="L192" s="127"/>
    </row>
    <row r="193" spans="1:12" s="24" customFormat="1" x14ac:dyDescent="0.2">
      <c r="A193"/>
      <c r="B193" s="13"/>
      <c r="C193" s="4"/>
      <c r="D193"/>
      <c r="E193"/>
      <c r="F193"/>
      <c r="G193"/>
      <c r="H193"/>
      <c r="I193"/>
      <c r="J193" s="18"/>
      <c r="K193" s="126"/>
      <c r="L193" s="127"/>
    </row>
    <row r="194" spans="1:12" s="24" customFormat="1" x14ac:dyDescent="0.2">
      <c r="A194"/>
      <c r="B194" s="13"/>
      <c r="C194" s="4"/>
      <c r="D194"/>
      <c r="E194"/>
      <c r="F194"/>
      <c r="G194"/>
      <c r="H194"/>
      <c r="I194"/>
      <c r="J194" s="18"/>
      <c r="K194" s="126"/>
      <c r="L194" s="127"/>
    </row>
    <row r="195" spans="1:12" s="24" customFormat="1" x14ac:dyDescent="0.2">
      <c r="A195"/>
      <c r="B195" s="13"/>
      <c r="C195" s="4"/>
      <c r="D195"/>
      <c r="E195"/>
      <c r="F195"/>
      <c r="G195"/>
      <c r="H195"/>
      <c r="I195"/>
      <c r="J195" s="18"/>
      <c r="K195" s="126"/>
      <c r="L195" s="127"/>
    </row>
    <row r="196" spans="1:12" s="2" customFormat="1" x14ac:dyDescent="0.2">
      <c r="A196"/>
      <c r="B196" s="13"/>
      <c r="C196" s="4"/>
      <c r="D196"/>
      <c r="E196"/>
      <c r="F196"/>
      <c r="G196"/>
      <c r="H196"/>
      <c r="I196"/>
      <c r="J196" s="18"/>
      <c r="K196" s="126"/>
      <c r="L196" s="127"/>
    </row>
    <row r="197" spans="1:12" s="2" customFormat="1" x14ac:dyDescent="0.2">
      <c r="A197"/>
      <c r="B197" s="13"/>
      <c r="C197" s="4"/>
      <c r="D197"/>
      <c r="E197"/>
      <c r="F197"/>
      <c r="G197"/>
      <c r="H197"/>
      <c r="I197"/>
      <c r="J197" s="18"/>
      <c r="K197" s="126"/>
      <c r="L197" s="127"/>
    </row>
    <row r="198" spans="1:12" s="2" customFormat="1" x14ac:dyDescent="0.2">
      <c r="A198"/>
      <c r="B198" s="13"/>
      <c r="C198" s="4"/>
      <c r="D198"/>
      <c r="E198"/>
      <c r="F198"/>
      <c r="G198"/>
      <c r="H198"/>
      <c r="I198"/>
      <c r="J198" s="18"/>
      <c r="K198" s="126"/>
      <c r="L198" s="127"/>
    </row>
    <row r="199" spans="1:12" s="2" customFormat="1" ht="39" customHeight="1" x14ac:dyDescent="0.2">
      <c r="A199"/>
      <c r="B199" s="13"/>
      <c r="C199" s="4"/>
      <c r="D199"/>
      <c r="E199"/>
      <c r="F199"/>
      <c r="G199"/>
      <c r="H199"/>
      <c r="I199"/>
      <c r="J199" s="18"/>
      <c r="K199" s="126"/>
      <c r="L199" s="127"/>
    </row>
    <row r="200" spans="1:12" s="19" customFormat="1" ht="25.5" x14ac:dyDescent="0.35">
      <c r="A200"/>
      <c r="B200" s="13"/>
      <c r="C200" s="4"/>
      <c r="D200"/>
      <c r="E200"/>
      <c r="F200"/>
      <c r="G200"/>
      <c r="H200"/>
      <c r="I200"/>
      <c r="J200" s="18"/>
      <c r="K200" s="126"/>
      <c r="L200" s="127"/>
    </row>
    <row r="201" spans="1:12" s="2" customFormat="1" x14ac:dyDescent="0.2">
      <c r="A201"/>
      <c r="B201" s="13"/>
      <c r="C201" s="4"/>
      <c r="D201"/>
      <c r="E201"/>
      <c r="F201"/>
      <c r="G201"/>
      <c r="H201"/>
      <c r="I201"/>
      <c r="J201" s="18"/>
      <c r="K201" s="126"/>
      <c r="L201" s="127"/>
    </row>
    <row r="202" spans="1:12" s="2" customFormat="1" x14ac:dyDescent="0.2">
      <c r="A202"/>
      <c r="B202" s="13"/>
      <c r="C202" s="4"/>
      <c r="D202"/>
      <c r="E202"/>
      <c r="F202"/>
      <c r="G202"/>
      <c r="H202"/>
      <c r="I202"/>
      <c r="J202" s="18"/>
      <c r="K202" s="126"/>
      <c r="L202" s="127"/>
    </row>
    <row r="203" spans="1:12" s="2" customFormat="1" x14ac:dyDescent="0.2">
      <c r="A203"/>
      <c r="B203" s="13"/>
      <c r="C203" s="4"/>
      <c r="D203"/>
      <c r="E203"/>
      <c r="F203"/>
      <c r="G203"/>
      <c r="H203"/>
      <c r="I203"/>
      <c r="J203" s="18"/>
      <c r="K203" s="126"/>
      <c r="L203" s="127"/>
    </row>
    <row r="204" spans="1:12" s="2" customFormat="1" x14ac:dyDescent="0.2">
      <c r="A204"/>
      <c r="B204" s="13"/>
      <c r="C204" s="4"/>
      <c r="D204"/>
      <c r="E204"/>
      <c r="F204"/>
      <c r="G204"/>
      <c r="H204"/>
      <c r="I204"/>
      <c r="J204" s="18"/>
      <c r="K204" s="126"/>
      <c r="L204" s="127"/>
    </row>
    <row r="205" spans="1:12" s="2" customFormat="1" x14ac:dyDescent="0.2">
      <c r="A205"/>
      <c r="B205" s="13"/>
      <c r="C205" s="4"/>
      <c r="D205"/>
      <c r="E205"/>
      <c r="F205"/>
      <c r="G205"/>
      <c r="H205"/>
      <c r="I205"/>
      <c r="J205" s="18"/>
      <c r="K205" s="126"/>
      <c r="L205" s="127"/>
    </row>
    <row r="210" ht="15" customHeight="1" x14ac:dyDescent="0.2"/>
    <row r="211" ht="15" customHeight="1" x14ac:dyDescent="0.2"/>
    <row r="225" spans="1:12" s="2" customFormat="1" x14ac:dyDescent="0.2">
      <c r="A225"/>
      <c r="B225" s="13"/>
      <c r="C225" s="4"/>
      <c r="D225"/>
      <c r="E225"/>
      <c r="F225"/>
      <c r="G225"/>
      <c r="H225"/>
      <c r="I225"/>
      <c r="J225" s="18"/>
      <c r="K225" s="126"/>
      <c r="L225" s="127"/>
    </row>
    <row r="226" spans="1:12" s="2" customFormat="1" x14ac:dyDescent="0.2">
      <c r="A226"/>
      <c r="B226" s="13"/>
      <c r="C226" s="4"/>
      <c r="D226"/>
      <c r="E226"/>
      <c r="F226"/>
      <c r="G226"/>
      <c r="H226"/>
      <c r="I226"/>
      <c r="J226" s="18"/>
      <c r="K226" s="126"/>
      <c r="L226" s="127"/>
    </row>
    <row r="227" spans="1:12" s="2" customFormat="1" x14ac:dyDescent="0.2">
      <c r="A227"/>
      <c r="B227" s="13"/>
      <c r="C227" s="4"/>
      <c r="D227"/>
      <c r="E227"/>
      <c r="F227"/>
      <c r="G227"/>
      <c r="H227"/>
      <c r="I227"/>
      <c r="J227" s="18"/>
      <c r="K227" s="126"/>
      <c r="L227" s="127"/>
    </row>
    <row r="228" spans="1:12" s="2" customFormat="1" x14ac:dyDescent="0.2">
      <c r="A228"/>
      <c r="B228" s="13"/>
      <c r="C228" s="4"/>
      <c r="D228"/>
      <c r="E228"/>
      <c r="F228"/>
      <c r="G228"/>
      <c r="H228"/>
      <c r="I228"/>
      <c r="J228" s="18"/>
      <c r="K228" s="126"/>
      <c r="L228" s="127"/>
    </row>
    <row r="229" spans="1:12" s="2" customFormat="1" x14ac:dyDescent="0.2">
      <c r="A229"/>
      <c r="B229" s="13"/>
      <c r="C229" s="4"/>
      <c r="D229"/>
      <c r="E229"/>
      <c r="F229"/>
      <c r="G229"/>
      <c r="H229"/>
      <c r="I229"/>
      <c r="J229" s="18"/>
      <c r="K229" s="126"/>
      <c r="L229" s="127"/>
    </row>
    <row r="230" spans="1:12" s="2" customFormat="1" x14ac:dyDescent="0.2">
      <c r="A230"/>
      <c r="B230" s="13"/>
      <c r="C230" s="4"/>
      <c r="D230"/>
      <c r="E230"/>
      <c r="F230"/>
      <c r="G230"/>
      <c r="H230"/>
      <c r="I230"/>
      <c r="J230" s="18"/>
      <c r="K230" s="126"/>
      <c r="L230" s="127"/>
    </row>
    <row r="231" spans="1:12" s="2" customFormat="1" x14ac:dyDescent="0.2">
      <c r="A231"/>
      <c r="B231" s="13"/>
      <c r="C231" s="4"/>
      <c r="D231"/>
      <c r="E231"/>
      <c r="F231"/>
      <c r="G231"/>
      <c r="H231"/>
      <c r="I231"/>
      <c r="J231" s="18"/>
      <c r="K231" s="126"/>
      <c r="L231" s="127"/>
    </row>
    <row r="232" spans="1:12" s="2" customFormat="1" x14ac:dyDescent="0.2">
      <c r="A232"/>
      <c r="B232" s="13"/>
      <c r="C232" s="4"/>
      <c r="D232"/>
      <c r="E232"/>
      <c r="F232"/>
      <c r="G232"/>
      <c r="H232"/>
      <c r="I232"/>
      <c r="J232" s="18"/>
      <c r="K232" s="126"/>
      <c r="L232" s="127"/>
    </row>
  </sheetData>
  <sheetProtection algorithmName="SHA-512" hashValue="hu+bbKOUYo5OL7GVJbBVYZqDAg3x2Kt5HfG8TENsq2IPSL96Pyju9j0z9iYxid4fLOJ/8eMrY2H4wOEAeJ6/yQ==" saltValue="8FhjApnO1BSx/xow6cAu/g==" spinCount="100000" sheet="1" selectLockedCells="1" pivotTables="0" selectUnlockedCells="1"/>
  <mergeCells count="1">
    <mergeCell ref="A1:L1"/>
  </mergeCells>
  <phoneticPr fontId="0" type="noConversion"/>
  <conditionalFormatting sqref="B53">
    <cfRule type="containsText" dxfId="0" priority="1" operator="containsText" text="N/A">
      <formula>NOT(ISERROR(SEARCH("N/A",B53)))</formula>
    </cfRule>
  </conditionalFormatting>
  <printOptions horizontalCentered="1"/>
  <pageMargins left="0.59055118110236227" right="0.47244094488188981" top="0.74803149606299213" bottom="0.27559055118110237" header="0.59055118110236227" footer="0.11811023622047245"/>
  <pageSetup paperSize="9" scale="56" firstPageNumber="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theme="9" tint="-0.249977111117893"/>
    <pageSetUpPr fitToPage="1"/>
  </sheetPr>
  <dimension ref="A1:N122"/>
  <sheetViews>
    <sheetView showGridLines="0" view="pageBreakPreview" zoomScaleNormal="100" zoomScaleSheetLayoutView="100" workbookViewId="0">
      <selection sqref="A1:L1"/>
    </sheetView>
  </sheetViews>
  <sheetFormatPr baseColWidth="10" defaultColWidth="11.42578125" defaultRowHeight="12.75" x14ac:dyDescent="0.2"/>
  <cols>
    <col min="1" max="1" width="21.85546875" customWidth="1"/>
    <col min="2" max="2" width="17.7109375" style="13" customWidth="1"/>
    <col min="3" max="3" width="16.7109375" style="4" customWidth="1"/>
    <col min="4" max="5" width="11.5703125" customWidth="1"/>
    <col min="6" max="6" width="15.42578125" customWidth="1"/>
    <col min="7" max="9" width="15.5703125" customWidth="1"/>
    <col min="10" max="10" width="17.7109375" style="18" bestFit="1" customWidth="1"/>
    <col min="11" max="11" width="18.7109375" style="126" customWidth="1"/>
    <col min="12" max="12" width="18.7109375" style="127" customWidth="1"/>
    <col min="13" max="13" width="7.140625" customWidth="1"/>
  </cols>
  <sheetData>
    <row r="1" spans="1:14" s="2" customFormat="1" ht="35.25" x14ac:dyDescent="0.45">
      <c r="A1" s="488" t="s">
        <v>123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198"/>
    </row>
    <row r="2" spans="1:14" s="109" customFormat="1" ht="31.5" customHeight="1" x14ac:dyDescent="0.4">
      <c r="A2" s="135" t="s">
        <v>89</v>
      </c>
      <c r="B2" s="99"/>
      <c r="C2" s="215"/>
      <c r="D2" s="215"/>
      <c r="E2" s="215"/>
      <c r="F2" s="215"/>
      <c r="G2" s="215"/>
      <c r="H2" s="277"/>
      <c r="I2" s="277"/>
      <c r="J2" s="215"/>
      <c r="K2" s="80"/>
      <c r="L2" s="101"/>
      <c r="M2" s="112"/>
    </row>
    <row r="3" spans="1:14" s="109" customFormat="1" x14ac:dyDescent="0.2">
      <c r="A3" s="282" t="s">
        <v>102</v>
      </c>
      <c r="B3" s="158" t="s">
        <v>103</v>
      </c>
      <c r="C3" s="158" t="s">
        <v>104</v>
      </c>
      <c r="D3" s="158" t="s">
        <v>105</v>
      </c>
      <c r="E3" s="158" t="s">
        <v>105</v>
      </c>
      <c r="F3" s="158" t="s">
        <v>105</v>
      </c>
      <c r="G3" s="158" t="s">
        <v>109</v>
      </c>
      <c r="H3" s="158" t="s">
        <v>109</v>
      </c>
      <c r="I3" s="159" t="s">
        <v>111</v>
      </c>
      <c r="J3" s="159" t="s">
        <v>288</v>
      </c>
      <c r="K3" s="159" t="s">
        <v>113</v>
      </c>
      <c r="L3" s="160" t="s">
        <v>115</v>
      </c>
      <c r="M3" s="112"/>
    </row>
    <row r="4" spans="1:14" s="109" customFormat="1" x14ac:dyDescent="0.2">
      <c r="A4" s="283"/>
      <c r="B4" s="161"/>
      <c r="C4" s="162" t="s">
        <v>1</v>
      </c>
      <c r="D4" s="162" t="s">
        <v>106</v>
      </c>
      <c r="E4" s="162" t="s">
        <v>107</v>
      </c>
      <c r="F4" s="162" t="s">
        <v>108</v>
      </c>
      <c r="G4" s="162" t="s">
        <v>110</v>
      </c>
      <c r="H4" s="162" t="s">
        <v>107</v>
      </c>
      <c r="I4" s="163" t="s">
        <v>112</v>
      </c>
      <c r="J4" s="163" t="s">
        <v>289</v>
      </c>
      <c r="K4" s="163" t="s">
        <v>114</v>
      </c>
      <c r="L4" s="164" t="s">
        <v>116</v>
      </c>
      <c r="M4" s="112"/>
    </row>
    <row r="5" spans="1:14" s="109" customFormat="1" ht="12.75" customHeight="1" x14ac:dyDescent="0.2">
      <c r="A5" s="76">
        <v>746722</v>
      </c>
      <c r="B5" s="216" t="s">
        <v>2</v>
      </c>
      <c r="C5" s="217" t="s">
        <v>35</v>
      </c>
      <c r="D5" s="217">
        <v>18</v>
      </c>
      <c r="E5" s="217">
        <v>6.48</v>
      </c>
      <c r="F5" s="217">
        <v>19.690000000000001</v>
      </c>
      <c r="G5" s="217">
        <v>36</v>
      </c>
      <c r="H5" s="274">
        <f>E5*G5</f>
        <v>233.28000000000003</v>
      </c>
      <c r="I5" s="276" t="s">
        <v>3</v>
      </c>
      <c r="J5" s="217" t="s">
        <v>287</v>
      </c>
      <c r="K5" s="445">
        <v>14.6</v>
      </c>
      <c r="L5" s="446">
        <f>K5*(100%-INTRODUCCIÓN!$C$11)</f>
        <v>14.6</v>
      </c>
      <c r="M5" s="112"/>
      <c r="N5" s="110"/>
    </row>
    <row r="6" spans="1:14" s="109" customFormat="1" ht="12.75" customHeight="1" x14ac:dyDescent="0.2">
      <c r="A6" s="76">
        <v>746723</v>
      </c>
      <c r="B6" s="216" t="s">
        <v>2</v>
      </c>
      <c r="C6" s="217" t="s">
        <v>70</v>
      </c>
      <c r="D6" s="217">
        <v>10</v>
      </c>
      <c r="E6" s="274">
        <v>7.2</v>
      </c>
      <c r="F6" s="217">
        <v>21.87</v>
      </c>
      <c r="G6" s="217">
        <v>30</v>
      </c>
      <c r="H6" s="274">
        <f>E6*G6</f>
        <v>216</v>
      </c>
      <c r="I6" s="276" t="s">
        <v>3</v>
      </c>
      <c r="J6" s="217" t="s">
        <v>287</v>
      </c>
      <c r="K6" s="445">
        <v>14.6</v>
      </c>
      <c r="L6" s="446">
        <f>K6*(100%-INTRODUCCIÓN!$C$11)</f>
        <v>14.6</v>
      </c>
      <c r="M6" s="112"/>
      <c r="N6" s="110"/>
    </row>
    <row r="7" spans="1:14" s="2" customFormat="1" ht="12.75" customHeight="1" x14ac:dyDescent="0.45">
      <c r="A7" s="284"/>
      <c r="B7" s="284"/>
      <c r="C7" s="284"/>
      <c r="D7" s="284"/>
      <c r="E7" s="284"/>
      <c r="F7" s="284"/>
      <c r="G7" s="284"/>
      <c r="H7" s="284"/>
      <c r="I7" s="284"/>
      <c r="J7" s="284"/>
      <c r="K7" s="284"/>
      <c r="L7" s="284"/>
      <c r="M7" s="214"/>
      <c r="N7" s="110"/>
    </row>
    <row r="8" spans="1:14" ht="26.25" x14ac:dyDescent="0.4">
      <c r="A8" s="167" t="s">
        <v>124</v>
      </c>
      <c r="B8" s="11"/>
      <c r="C8" s="26"/>
      <c r="D8" s="26"/>
      <c r="E8" s="26"/>
      <c r="F8" s="26"/>
      <c r="G8" s="26"/>
      <c r="H8" s="26"/>
      <c r="I8" s="26"/>
      <c r="J8" s="85"/>
      <c r="K8" s="132"/>
      <c r="L8" s="101"/>
      <c r="N8" s="110"/>
    </row>
    <row r="9" spans="1:14" x14ac:dyDescent="0.2">
      <c r="A9" s="282" t="s">
        <v>102</v>
      </c>
      <c r="B9" s="158" t="s">
        <v>103</v>
      </c>
      <c r="C9" s="158" t="s">
        <v>104</v>
      </c>
      <c r="D9" s="158" t="s">
        <v>105</v>
      </c>
      <c r="E9" s="158" t="s">
        <v>105</v>
      </c>
      <c r="F9" s="158" t="s">
        <v>105</v>
      </c>
      <c r="G9" s="158" t="s">
        <v>109</v>
      </c>
      <c r="H9" s="158" t="s">
        <v>109</v>
      </c>
      <c r="I9" s="159" t="s">
        <v>111</v>
      </c>
      <c r="J9" s="159" t="s">
        <v>284</v>
      </c>
      <c r="K9" s="159" t="s">
        <v>113</v>
      </c>
      <c r="L9" s="160" t="s">
        <v>115</v>
      </c>
      <c r="N9" s="110"/>
    </row>
    <row r="10" spans="1:14" x14ac:dyDescent="0.2">
      <c r="A10" s="283"/>
      <c r="B10" s="161"/>
      <c r="C10" s="162" t="s">
        <v>1</v>
      </c>
      <c r="D10" s="162" t="s">
        <v>106</v>
      </c>
      <c r="E10" s="162" t="s">
        <v>107</v>
      </c>
      <c r="F10" s="162" t="s">
        <v>108</v>
      </c>
      <c r="G10" s="162" t="s">
        <v>110</v>
      </c>
      <c r="H10" s="162" t="s">
        <v>107</v>
      </c>
      <c r="I10" s="163" t="s">
        <v>112</v>
      </c>
      <c r="J10" s="163" t="s">
        <v>285</v>
      </c>
      <c r="K10" s="163" t="s">
        <v>114</v>
      </c>
      <c r="L10" s="164" t="s">
        <v>116</v>
      </c>
      <c r="N10" s="110"/>
    </row>
    <row r="11" spans="1:14" x14ac:dyDescent="0.2">
      <c r="A11" s="76">
        <v>746695</v>
      </c>
      <c r="B11" s="74" t="s">
        <v>2</v>
      </c>
      <c r="C11" s="43" t="s">
        <v>4</v>
      </c>
      <c r="D11" s="43">
        <v>16</v>
      </c>
      <c r="E11" s="43">
        <v>5.76</v>
      </c>
      <c r="F11" s="43">
        <v>15</v>
      </c>
      <c r="G11" s="43">
        <v>36</v>
      </c>
      <c r="H11" s="274">
        <f t="shared" ref="H11:H14" si="0">E11*G11</f>
        <v>207.35999999999999</v>
      </c>
      <c r="I11" s="43" t="s">
        <v>3</v>
      </c>
      <c r="J11" s="43" t="s">
        <v>287</v>
      </c>
      <c r="K11" s="445">
        <v>19.434999999999995</v>
      </c>
      <c r="L11" s="450">
        <f>K11*(100%-INTRODUCCIÓN!$C$11)</f>
        <v>19.434999999999995</v>
      </c>
      <c r="N11" s="110"/>
    </row>
    <row r="12" spans="1:14" x14ac:dyDescent="0.2">
      <c r="A12" s="76">
        <v>746704</v>
      </c>
      <c r="B12" s="74" t="s">
        <v>2</v>
      </c>
      <c r="C12" s="43" t="s">
        <v>24</v>
      </c>
      <c r="D12" s="43">
        <v>10</v>
      </c>
      <c r="E12" s="43">
        <v>7.2</v>
      </c>
      <c r="F12" s="43">
        <v>19</v>
      </c>
      <c r="G12" s="43">
        <v>28</v>
      </c>
      <c r="H12" s="274">
        <f t="shared" si="0"/>
        <v>201.6</v>
      </c>
      <c r="I12" s="43" t="s">
        <v>3</v>
      </c>
      <c r="J12" s="43" t="s">
        <v>287</v>
      </c>
      <c r="K12" s="445">
        <v>19.434999999999995</v>
      </c>
      <c r="L12" s="450">
        <f>K12*(100%-INTRODUCCIÓN!$C$11)</f>
        <v>19.434999999999995</v>
      </c>
      <c r="N12" s="110"/>
    </row>
    <row r="13" spans="1:14" x14ac:dyDescent="0.2">
      <c r="A13" s="76">
        <v>746706</v>
      </c>
      <c r="B13" s="74" t="s">
        <v>30</v>
      </c>
      <c r="C13" s="43" t="s">
        <v>4</v>
      </c>
      <c r="D13" s="43">
        <v>16</v>
      </c>
      <c r="E13" s="43">
        <v>5.76</v>
      </c>
      <c r="F13" s="43">
        <v>15</v>
      </c>
      <c r="G13" s="43">
        <v>36</v>
      </c>
      <c r="H13" s="274">
        <f t="shared" si="0"/>
        <v>207.35999999999999</v>
      </c>
      <c r="I13" s="43" t="s">
        <v>7</v>
      </c>
      <c r="J13" s="43" t="s">
        <v>287</v>
      </c>
      <c r="K13" s="445">
        <v>22.712499999999999</v>
      </c>
      <c r="L13" s="450">
        <f>K13*(100%-INTRODUCCIÓN!$C$11)</f>
        <v>22.712499999999999</v>
      </c>
      <c r="N13" s="110"/>
    </row>
    <row r="14" spans="1:14" x14ac:dyDescent="0.2">
      <c r="A14" s="76">
        <v>746708</v>
      </c>
      <c r="B14" s="74" t="s">
        <v>31</v>
      </c>
      <c r="C14" s="43" t="s">
        <v>4</v>
      </c>
      <c r="D14" s="43">
        <v>16</v>
      </c>
      <c r="E14" s="43">
        <v>5.76</v>
      </c>
      <c r="F14" s="43">
        <v>15</v>
      </c>
      <c r="G14" s="43">
        <v>36</v>
      </c>
      <c r="H14" s="274">
        <f t="shared" si="0"/>
        <v>207.35999999999999</v>
      </c>
      <c r="I14" s="43" t="s">
        <v>7</v>
      </c>
      <c r="J14" s="43" t="s">
        <v>290</v>
      </c>
      <c r="K14" s="445">
        <v>22.712499999999999</v>
      </c>
      <c r="L14" s="450">
        <f>K14*(100%-INTRODUCCIÓN!$C$11)</f>
        <v>22.712499999999999</v>
      </c>
      <c r="N14" s="110"/>
    </row>
    <row r="15" spans="1:14" ht="12.75" customHeight="1" x14ac:dyDescent="0.5">
      <c r="A15" s="167"/>
      <c r="B15" s="90"/>
      <c r="C15" s="79"/>
      <c r="D15" s="26"/>
      <c r="E15" s="26"/>
      <c r="F15" s="26"/>
      <c r="G15" s="26"/>
      <c r="H15" s="26"/>
      <c r="I15" s="26"/>
      <c r="J15" s="85"/>
      <c r="K15" s="132"/>
      <c r="L15" s="101"/>
      <c r="N15" s="110"/>
    </row>
    <row r="16" spans="1:14" ht="28.5" customHeight="1" x14ac:dyDescent="0.5">
      <c r="A16" s="167" t="s">
        <v>85</v>
      </c>
      <c r="B16" s="90"/>
      <c r="C16" s="79"/>
      <c r="D16" s="26"/>
      <c r="E16" s="26"/>
      <c r="F16" s="26"/>
      <c r="G16" s="26"/>
      <c r="H16" s="26"/>
      <c r="I16" s="26"/>
      <c r="J16" s="85"/>
      <c r="K16" s="132"/>
      <c r="L16" s="101"/>
      <c r="N16" s="110"/>
    </row>
    <row r="17" spans="1:14" x14ac:dyDescent="0.2">
      <c r="A17" s="282" t="s">
        <v>102</v>
      </c>
      <c r="B17" s="158" t="s">
        <v>103</v>
      </c>
      <c r="C17" s="158" t="s">
        <v>104</v>
      </c>
      <c r="D17" s="158" t="s">
        <v>105</v>
      </c>
      <c r="E17" s="158" t="s">
        <v>105</v>
      </c>
      <c r="F17" s="158" t="s">
        <v>105</v>
      </c>
      <c r="G17" s="158" t="s">
        <v>109</v>
      </c>
      <c r="H17" s="158" t="s">
        <v>109</v>
      </c>
      <c r="I17" s="159" t="s">
        <v>111</v>
      </c>
      <c r="J17" s="159" t="s">
        <v>284</v>
      </c>
      <c r="K17" s="159" t="s">
        <v>113</v>
      </c>
      <c r="L17" s="160" t="s">
        <v>115</v>
      </c>
      <c r="N17" s="110"/>
    </row>
    <row r="18" spans="1:14" x14ac:dyDescent="0.2">
      <c r="A18" s="283"/>
      <c r="B18" s="161"/>
      <c r="C18" s="162" t="s">
        <v>1</v>
      </c>
      <c r="D18" s="162" t="s">
        <v>106</v>
      </c>
      <c r="E18" s="162" t="s">
        <v>107</v>
      </c>
      <c r="F18" s="162" t="s">
        <v>108</v>
      </c>
      <c r="G18" s="162" t="s">
        <v>110</v>
      </c>
      <c r="H18" s="162" t="s">
        <v>107</v>
      </c>
      <c r="I18" s="163" t="s">
        <v>112</v>
      </c>
      <c r="J18" s="163" t="s">
        <v>285</v>
      </c>
      <c r="K18" s="163" t="s">
        <v>114</v>
      </c>
      <c r="L18" s="164" t="s">
        <v>116</v>
      </c>
      <c r="N18" s="110"/>
    </row>
    <row r="19" spans="1:14" x14ac:dyDescent="0.2">
      <c r="A19" s="444">
        <v>747337</v>
      </c>
      <c r="B19" s="74" t="s">
        <v>2</v>
      </c>
      <c r="C19" s="43" t="s">
        <v>4</v>
      </c>
      <c r="D19" s="43">
        <v>16</v>
      </c>
      <c r="E19" s="43">
        <v>5.76</v>
      </c>
      <c r="F19" s="43">
        <v>15</v>
      </c>
      <c r="G19" s="43">
        <v>36</v>
      </c>
      <c r="H19" s="274">
        <f t="shared" ref="H19:H24" si="1">E19*G19</f>
        <v>207.35999999999999</v>
      </c>
      <c r="I19" s="43" t="s">
        <v>3</v>
      </c>
      <c r="J19" s="43" t="s">
        <v>287</v>
      </c>
      <c r="K19" s="445">
        <v>20.412499999999998</v>
      </c>
      <c r="L19" s="450">
        <f>K19*(100%-INTRODUCCIÓN!$C$11)</f>
        <v>20.412499999999998</v>
      </c>
      <c r="N19" s="110"/>
    </row>
    <row r="20" spans="1:14" x14ac:dyDescent="0.2">
      <c r="A20" s="444">
        <v>747340</v>
      </c>
      <c r="B20" s="74" t="s">
        <v>2</v>
      </c>
      <c r="C20" s="43" t="s">
        <v>24</v>
      </c>
      <c r="D20" s="97">
        <v>10</v>
      </c>
      <c r="E20" s="97">
        <v>7.2</v>
      </c>
      <c r="F20" s="97">
        <v>19</v>
      </c>
      <c r="G20" s="97">
        <v>28</v>
      </c>
      <c r="H20" s="274">
        <f t="shared" si="1"/>
        <v>201.6</v>
      </c>
      <c r="I20" s="276" t="s">
        <v>7</v>
      </c>
      <c r="J20" s="43" t="s">
        <v>287</v>
      </c>
      <c r="K20" s="445">
        <v>20.412499999999998</v>
      </c>
      <c r="L20" s="450">
        <f>K20*(100%-INTRODUCCIÓN!$C$11)</f>
        <v>20.412499999999998</v>
      </c>
      <c r="N20" s="110"/>
    </row>
    <row r="21" spans="1:14" x14ac:dyDescent="0.2">
      <c r="A21" s="444">
        <v>747341</v>
      </c>
      <c r="B21" s="74" t="s">
        <v>30</v>
      </c>
      <c r="C21" s="43" t="s">
        <v>4</v>
      </c>
      <c r="D21" s="43">
        <v>16</v>
      </c>
      <c r="E21" s="43">
        <v>5.76</v>
      </c>
      <c r="F21" s="43">
        <v>15</v>
      </c>
      <c r="G21" s="43">
        <v>36</v>
      </c>
      <c r="H21" s="274">
        <f t="shared" si="1"/>
        <v>207.35999999999999</v>
      </c>
      <c r="I21" s="43" t="s">
        <v>3</v>
      </c>
      <c r="J21" s="43" t="s">
        <v>287</v>
      </c>
      <c r="K21" s="445">
        <v>24.034999999999997</v>
      </c>
      <c r="L21" s="450">
        <f>K21*(100%-INTRODUCCIÓN!$C$11)</f>
        <v>24.034999999999997</v>
      </c>
      <c r="N21" s="110"/>
    </row>
    <row r="22" spans="1:14" x14ac:dyDescent="0.2">
      <c r="A22" s="444">
        <v>747342</v>
      </c>
      <c r="B22" s="74" t="s">
        <v>30</v>
      </c>
      <c r="C22" s="43" t="s">
        <v>24</v>
      </c>
      <c r="D22" s="97">
        <v>10</v>
      </c>
      <c r="E22" s="97">
        <v>7.2</v>
      </c>
      <c r="F22" s="97">
        <v>19</v>
      </c>
      <c r="G22" s="97">
        <v>28</v>
      </c>
      <c r="H22" s="274">
        <f t="shared" si="1"/>
        <v>201.6</v>
      </c>
      <c r="I22" s="276" t="s">
        <v>7</v>
      </c>
      <c r="J22" s="43" t="s">
        <v>287</v>
      </c>
      <c r="K22" s="445">
        <v>24.034999999999997</v>
      </c>
      <c r="L22" s="450">
        <f>K22*(100%-INTRODUCCIÓN!$C$11)</f>
        <v>24.034999999999997</v>
      </c>
      <c r="N22" s="110"/>
    </row>
    <row r="23" spans="1:14" x14ac:dyDescent="0.2">
      <c r="A23" s="444">
        <v>747343</v>
      </c>
      <c r="B23" s="74" t="s">
        <v>31</v>
      </c>
      <c r="C23" s="43" t="s">
        <v>4</v>
      </c>
      <c r="D23" s="43">
        <v>16</v>
      </c>
      <c r="E23" s="43">
        <v>5.76</v>
      </c>
      <c r="F23" s="43">
        <v>15</v>
      </c>
      <c r="G23" s="43">
        <v>36</v>
      </c>
      <c r="H23" s="274">
        <f t="shared" si="1"/>
        <v>207.35999999999999</v>
      </c>
      <c r="I23" s="43" t="s">
        <v>7</v>
      </c>
      <c r="J23" s="43" t="s">
        <v>287</v>
      </c>
      <c r="K23" s="445">
        <v>24.034999999999997</v>
      </c>
      <c r="L23" s="450">
        <f>K23*(100%-INTRODUCCIÓN!$C$11)</f>
        <v>24.034999999999997</v>
      </c>
      <c r="N23" s="110"/>
    </row>
    <row r="24" spans="1:14" x14ac:dyDescent="0.2">
      <c r="A24" s="444">
        <v>747344</v>
      </c>
      <c r="B24" s="74" t="s">
        <v>31</v>
      </c>
      <c r="C24" s="43" t="s">
        <v>24</v>
      </c>
      <c r="D24" s="97">
        <v>10</v>
      </c>
      <c r="E24" s="97">
        <v>7.2</v>
      </c>
      <c r="F24" s="97">
        <v>19</v>
      </c>
      <c r="G24" s="97">
        <v>28</v>
      </c>
      <c r="H24" s="274">
        <f t="shared" si="1"/>
        <v>201.6</v>
      </c>
      <c r="I24" s="276" t="s">
        <v>11</v>
      </c>
      <c r="J24" s="43" t="s">
        <v>310</v>
      </c>
      <c r="K24" s="445">
        <v>24.034999999999997</v>
      </c>
      <c r="L24" s="450">
        <f>K24*(100%-INTRODUCCIÓN!$C$11)</f>
        <v>24.034999999999997</v>
      </c>
      <c r="N24" s="110"/>
    </row>
    <row r="25" spans="1:14" x14ac:dyDescent="0.2">
      <c r="A25" s="138"/>
      <c r="B25" s="11"/>
      <c r="L25" s="168"/>
      <c r="N25" s="110"/>
    </row>
    <row r="26" spans="1:14" ht="26.25" x14ac:dyDescent="0.4">
      <c r="A26" s="374" t="s">
        <v>332</v>
      </c>
      <c r="B26" s="11"/>
      <c r="C26" s="26"/>
      <c r="D26" s="26"/>
      <c r="E26" s="26"/>
      <c r="F26" s="26"/>
      <c r="G26" s="26"/>
      <c r="H26" s="26"/>
      <c r="I26" s="26"/>
      <c r="J26" s="85"/>
      <c r="K26" s="132"/>
      <c r="L26" s="101"/>
      <c r="N26" s="110"/>
    </row>
    <row r="27" spans="1:14" x14ac:dyDescent="0.2">
      <c r="A27" s="282" t="s">
        <v>102</v>
      </c>
      <c r="B27" s="158" t="s">
        <v>103</v>
      </c>
      <c r="C27" s="158" t="s">
        <v>104</v>
      </c>
      <c r="D27" s="158" t="s">
        <v>105</v>
      </c>
      <c r="E27" s="158" t="s">
        <v>105</v>
      </c>
      <c r="F27" s="158" t="s">
        <v>105</v>
      </c>
      <c r="G27" s="158" t="s">
        <v>109</v>
      </c>
      <c r="H27" s="158" t="s">
        <v>109</v>
      </c>
      <c r="I27" s="159" t="s">
        <v>111</v>
      </c>
      <c r="J27" s="159" t="s">
        <v>284</v>
      </c>
      <c r="K27" s="159" t="s">
        <v>113</v>
      </c>
      <c r="L27" s="160" t="s">
        <v>115</v>
      </c>
      <c r="N27" s="110"/>
    </row>
    <row r="28" spans="1:14" x14ac:dyDescent="0.2">
      <c r="A28" s="283"/>
      <c r="B28" s="161"/>
      <c r="C28" s="162" t="s">
        <v>1</v>
      </c>
      <c r="D28" s="162" t="s">
        <v>106</v>
      </c>
      <c r="E28" s="162" t="s">
        <v>107</v>
      </c>
      <c r="F28" s="162" t="s">
        <v>108</v>
      </c>
      <c r="G28" s="162" t="s">
        <v>110</v>
      </c>
      <c r="H28" s="162" t="s">
        <v>107</v>
      </c>
      <c r="I28" s="163" t="s">
        <v>112</v>
      </c>
      <c r="J28" s="163" t="s">
        <v>285</v>
      </c>
      <c r="K28" s="163" t="s">
        <v>114</v>
      </c>
      <c r="L28" s="164" t="s">
        <v>116</v>
      </c>
      <c r="N28" s="110"/>
    </row>
    <row r="29" spans="1:14" s="112" customFormat="1" x14ac:dyDescent="0.2">
      <c r="A29" s="340">
        <v>713559</v>
      </c>
      <c r="B29" s="422" t="s">
        <v>2</v>
      </c>
      <c r="C29" s="384" t="s">
        <v>9</v>
      </c>
      <c r="D29" s="384">
        <v>10</v>
      </c>
      <c r="E29" s="343">
        <v>3.6</v>
      </c>
      <c r="F29" s="384">
        <v>12.6</v>
      </c>
      <c r="G29" s="384">
        <v>44</v>
      </c>
      <c r="H29" s="274">
        <f t="shared" ref="H29:H34" si="2">E29*G29</f>
        <v>158.4</v>
      </c>
      <c r="I29" s="43" t="s">
        <v>3</v>
      </c>
      <c r="J29" s="43" t="s">
        <v>287</v>
      </c>
      <c r="K29" s="445">
        <v>32.142499999999998</v>
      </c>
      <c r="L29" s="450">
        <f>K29*(100%-INTRODUCCIÓN!$C$11)</f>
        <v>32.142499999999998</v>
      </c>
      <c r="N29" s="110"/>
    </row>
    <row r="30" spans="1:14" s="112" customFormat="1" x14ac:dyDescent="0.2">
      <c r="A30" s="340">
        <v>713561</v>
      </c>
      <c r="B30" s="422" t="s">
        <v>2</v>
      </c>
      <c r="C30" s="384" t="s">
        <v>125</v>
      </c>
      <c r="D30" s="384">
        <v>8</v>
      </c>
      <c r="E30" s="343">
        <v>5.76</v>
      </c>
      <c r="F30" s="384">
        <v>20.3</v>
      </c>
      <c r="G30" s="384">
        <v>30</v>
      </c>
      <c r="H30" s="274">
        <f t="shared" si="2"/>
        <v>172.79999999999998</v>
      </c>
      <c r="I30" s="43" t="s">
        <v>7</v>
      </c>
      <c r="J30" s="43" t="s">
        <v>287</v>
      </c>
      <c r="K30" s="445">
        <v>32.142499999999998</v>
      </c>
      <c r="L30" s="450">
        <f>K30*(100%-INTRODUCCIÓN!$C$11)</f>
        <v>32.142499999999998</v>
      </c>
      <c r="N30" s="110"/>
    </row>
    <row r="31" spans="1:14" s="112" customFormat="1" x14ac:dyDescent="0.2">
      <c r="A31" s="340">
        <v>713563</v>
      </c>
      <c r="B31" s="415" t="s">
        <v>30</v>
      </c>
      <c r="C31" s="384" t="s">
        <v>9</v>
      </c>
      <c r="D31" s="384">
        <v>10</v>
      </c>
      <c r="E31" s="343">
        <v>3.6</v>
      </c>
      <c r="F31" s="384">
        <v>12.6</v>
      </c>
      <c r="G31" s="384">
        <v>44</v>
      </c>
      <c r="H31" s="274">
        <f t="shared" si="2"/>
        <v>158.4</v>
      </c>
      <c r="I31" s="43" t="s">
        <v>3</v>
      </c>
      <c r="J31" s="43" t="s">
        <v>287</v>
      </c>
      <c r="K31" s="445">
        <v>36.972499999999997</v>
      </c>
      <c r="L31" s="450">
        <f>K31*(100%-INTRODUCCIÓN!$C$11)</f>
        <v>36.972499999999997</v>
      </c>
      <c r="N31" s="110"/>
    </row>
    <row r="32" spans="1:14" s="112" customFormat="1" x14ac:dyDescent="0.2">
      <c r="A32" s="340">
        <v>713565</v>
      </c>
      <c r="B32" s="415" t="s">
        <v>30</v>
      </c>
      <c r="C32" s="384" t="s">
        <v>125</v>
      </c>
      <c r="D32" s="384">
        <v>8</v>
      </c>
      <c r="E32" s="343">
        <v>5.76</v>
      </c>
      <c r="F32" s="384">
        <v>20.3</v>
      </c>
      <c r="G32" s="384">
        <v>30</v>
      </c>
      <c r="H32" s="274">
        <f t="shared" si="2"/>
        <v>172.79999999999998</v>
      </c>
      <c r="I32" s="276" t="s">
        <v>11</v>
      </c>
      <c r="J32" s="43" t="s">
        <v>310</v>
      </c>
      <c r="K32" s="445">
        <v>36.972499999999997</v>
      </c>
      <c r="L32" s="450">
        <f>K32*(100%-INTRODUCCIÓN!$C$11)</f>
        <v>36.972499999999997</v>
      </c>
      <c r="N32" s="110"/>
    </row>
    <row r="33" spans="1:14" s="91" customFormat="1" x14ac:dyDescent="0.2">
      <c r="A33" s="340">
        <v>713566</v>
      </c>
      <c r="B33" s="422" t="s">
        <v>31</v>
      </c>
      <c r="C33" s="384" t="s">
        <v>9</v>
      </c>
      <c r="D33" s="384">
        <v>10</v>
      </c>
      <c r="E33" s="343">
        <v>3.6</v>
      </c>
      <c r="F33" s="384">
        <v>12.6</v>
      </c>
      <c r="G33" s="384">
        <v>44</v>
      </c>
      <c r="H33" s="274">
        <f t="shared" si="2"/>
        <v>158.4</v>
      </c>
      <c r="I33" s="43" t="s">
        <v>7</v>
      </c>
      <c r="J33" s="43" t="s">
        <v>287</v>
      </c>
      <c r="K33" s="445">
        <v>36.972499999999997</v>
      </c>
      <c r="L33" s="450">
        <f>K33*(100%-INTRODUCCIÓN!$C$11)</f>
        <v>36.972499999999997</v>
      </c>
      <c r="M33" s="112"/>
      <c r="N33" s="110"/>
    </row>
    <row r="34" spans="1:14" s="112" customFormat="1" x14ac:dyDescent="0.2">
      <c r="A34" s="340">
        <v>713568</v>
      </c>
      <c r="B34" s="422" t="s">
        <v>31</v>
      </c>
      <c r="C34" s="384" t="s">
        <v>125</v>
      </c>
      <c r="D34" s="384">
        <v>8</v>
      </c>
      <c r="E34" s="343">
        <v>5.76</v>
      </c>
      <c r="F34" s="384">
        <v>20.3</v>
      </c>
      <c r="G34" s="384">
        <v>30</v>
      </c>
      <c r="H34" s="274">
        <f t="shared" si="2"/>
        <v>172.79999999999998</v>
      </c>
      <c r="I34" s="276" t="s">
        <v>11</v>
      </c>
      <c r="J34" s="43" t="s">
        <v>310</v>
      </c>
      <c r="K34" s="445">
        <v>36.972499999999997</v>
      </c>
      <c r="L34" s="450">
        <f>K34*(100%-INTRODUCCIÓN!$C$11)</f>
        <v>36.972499999999997</v>
      </c>
      <c r="N34" s="110"/>
    </row>
    <row r="35" spans="1:14" s="112" customFormat="1" x14ac:dyDescent="0.2">
      <c r="A35" s="137"/>
      <c r="B35" s="86"/>
      <c r="C35" s="85"/>
      <c r="D35" s="85"/>
      <c r="E35" s="85"/>
      <c r="F35" s="85"/>
      <c r="G35" s="85"/>
      <c r="H35" s="85"/>
      <c r="I35" s="85"/>
      <c r="J35" s="85"/>
      <c r="K35" s="132"/>
      <c r="L35" s="101"/>
      <c r="N35" s="110"/>
    </row>
    <row r="36" spans="1:14" s="112" customFormat="1" ht="26.25" x14ac:dyDescent="0.4">
      <c r="A36" s="374" t="s">
        <v>333</v>
      </c>
      <c r="B36" s="90"/>
      <c r="C36" s="72"/>
      <c r="D36" s="474"/>
      <c r="E36" s="475"/>
      <c r="F36" s="71"/>
      <c r="G36" s="4"/>
      <c r="H36" s="4"/>
      <c r="I36" s="4"/>
      <c r="J36" s="170"/>
      <c r="K36" s="132"/>
      <c r="L36" s="101"/>
      <c r="N36" s="110"/>
    </row>
    <row r="37" spans="1:14" s="112" customFormat="1" x14ac:dyDescent="0.2">
      <c r="A37" s="282" t="s">
        <v>102</v>
      </c>
      <c r="B37" s="158" t="s">
        <v>103</v>
      </c>
      <c r="C37" s="158" t="s">
        <v>104</v>
      </c>
      <c r="D37" s="158" t="s">
        <v>105</v>
      </c>
      <c r="E37" s="158" t="s">
        <v>105</v>
      </c>
      <c r="F37" s="158" t="s">
        <v>105</v>
      </c>
      <c r="G37" s="158" t="s">
        <v>109</v>
      </c>
      <c r="H37" s="158" t="s">
        <v>109</v>
      </c>
      <c r="I37" s="159" t="s">
        <v>111</v>
      </c>
      <c r="J37" s="159" t="s">
        <v>284</v>
      </c>
      <c r="K37" s="159" t="s">
        <v>113</v>
      </c>
      <c r="L37" s="160" t="s">
        <v>115</v>
      </c>
      <c r="N37" s="110"/>
    </row>
    <row r="38" spans="1:14" s="112" customFormat="1" x14ac:dyDescent="0.2">
      <c r="A38" s="283"/>
      <c r="B38" s="161"/>
      <c r="C38" s="162" t="s">
        <v>1</v>
      </c>
      <c r="D38" s="162" t="s">
        <v>106</v>
      </c>
      <c r="E38" s="162" t="s">
        <v>107</v>
      </c>
      <c r="F38" s="162" t="s">
        <v>108</v>
      </c>
      <c r="G38" s="162" t="s">
        <v>110</v>
      </c>
      <c r="H38" s="162" t="s">
        <v>107</v>
      </c>
      <c r="I38" s="163" t="s">
        <v>112</v>
      </c>
      <c r="J38" s="163" t="s">
        <v>285</v>
      </c>
      <c r="K38" s="163" t="s">
        <v>114</v>
      </c>
      <c r="L38" s="164" t="s">
        <v>116</v>
      </c>
      <c r="N38" s="110"/>
    </row>
    <row r="39" spans="1:14" s="112" customFormat="1" x14ac:dyDescent="0.2">
      <c r="A39" s="340">
        <v>713538</v>
      </c>
      <c r="B39" s="422" t="s">
        <v>2</v>
      </c>
      <c r="C39" s="384" t="s">
        <v>9</v>
      </c>
      <c r="D39" s="384">
        <v>12</v>
      </c>
      <c r="E39" s="384">
        <v>4.32</v>
      </c>
      <c r="F39" s="384">
        <f>D39*1.86</f>
        <v>22.32</v>
      </c>
      <c r="G39" s="384">
        <v>32</v>
      </c>
      <c r="H39" s="274">
        <f t="shared" ref="H39:H47" si="3">E39*G39</f>
        <v>138.24</v>
      </c>
      <c r="I39" s="43" t="s">
        <v>3</v>
      </c>
      <c r="J39" s="43" t="s">
        <v>287</v>
      </c>
      <c r="K39" s="445">
        <v>32.314999999999998</v>
      </c>
      <c r="L39" s="450">
        <f>K39*(100%-INTRODUCCIÓN!$C$11)</f>
        <v>32.314999999999998</v>
      </c>
      <c r="N39" s="110"/>
    </row>
    <row r="40" spans="1:14" s="112" customFormat="1" x14ac:dyDescent="0.2">
      <c r="A40" s="340">
        <v>713542</v>
      </c>
      <c r="B40" s="422" t="s">
        <v>2</v>
      </c>
      <c r="C40" s="384" t="s">
        <v>60</v>
      </c>
      <c r="D40" s="384">
        <v>8</v>
      </c>
      <c r="E40" s="384">
        <v>5.76</v>
      </c>
      <c r="F40" s="384">
        <f>D40*3.08</f>
        <v>24.64</v>
      </c>
      <c r="G40" s="384">
        <v>28</v>
      </c>
      <c r="H40" s="274">
        <f t="shared" si="3"/>
        <v>161.28</v>
      </c>
      <c r="I40" s="43" t="s">
        <v>7</v>
      </c>
      <c r="J40" s="43" t="s">
        <v>287</v>
      </c>
      <c r="K40" s="445">
        <v>32.314999999999998</v>
      </c>
      <c r="L40" s="450">
        <f>K40*(100%-INTRODUCCIÓN!$C$11)</f>
        <v>32.314999999999998</v>
      </c>
      <c r="N40" s="110"/>
    </row>
    <row r="41" spans="1:14" s="112" customFormat="1" x14ac:dyDescent="0.2">
      <c r="A41" s="340">
        <v>713544</v>
      </c>
      <c r="B41" s="422" t="s">
        <v>26</v>
      </c>
      <c r="C41" s="384" t="s">
        <v>9</v>
      </c>
      <c r="D41" s="384">
        <v>12</v>
      </c>
      <c r="E41" s="384">
        <v>4.32</v>
      </c>
      <c r="F41" s="384">
        <f>D41*1.86</f>
        <v>22.32</v>
      </c>
      <c r="G41" s="384">
        <v>32</v>
      </c>
      <c r="H41" s="274">
        <f t="shared" si="3"/>
        <v>138.24</v>
      </c>
      <c r="I41" s="43" t="s">
        <v>3</v>
      </c>
      <c r="J41" s="43" t="s">
        <v>287</v>
      </c>
      <c r="K41" s="445">
        <v>33.522499999999994</v>
      </c>
      <c r="L41" s="450">
        <f>K41*(100%-INTRODUCCIÓN!$C$11)</f>
        <v>33.522499999999994</v>
      </c>
      <c r="N41" s="110"/>
    </row>
    <row r="42" spans="1:14" s="112" customFormat="1" x14ac:dyDescent="0.2">
      <c r="A42" s="340">
        <v>713548</v>
      </c>
      <c r="B42" s="422" t="s">
        <v>27</v>
      </c>
      <c r="C42" s="384" t="s">
        <v>9</v>
      </c>
      <c r="D42" s="384">
        <v>12</v>
      </c>
      <c r="E42" s="384">
        <v>4.32</v>
      </c>
      <c r="F42" s="384">
        <f>D42*1.86</f>
        <v>22.32</v>
      </c>
      <c r="G42" s="384">
        <v>32</v>
      </c>
      <c r="H42" s="274">
        <f t="shared" si="3"/>
        <v>138.24</v>
      </c>
      <c r="I42" s="43" t="s">
        <v>7</v>
      </c>
      <c r="J42" s="43" t="s">
        <v>287</v>
      </c>
      <c r="K42" s="445">
        <v>33.522499999999994</v>
      </c>
      <c r="L42" s="450">
        <f>K42*(100%-INTRODUCCIÓN!$C$11)</f>
        <v>33.522499999999994</v>
      </c>
      <c r="N42" s="110"/>
    </row>
    <row r="43" spans="1:14" s="112" customFormat="1" x14ac:dyDescent="0.2">
      <c r="A43" s="340">
        <v>713553</v>
      </c>
      <c r="B43" s="422" t="s">
        <v>338</v>
      </c>
      <c r="C43" s="384" t="s">
        <v>19</v>
      </c>
      <c r="D43" s="384">
        <v>8</v>
      </c>
      <c r="E43" s="384">
        <v>2.88</v>
      </c>
      <c r="F43" s="384">
        <v>25.3</v>
      </c>
      <c r="G43" s="384">
        <v>44</v>
      </c>
      <c r="H43" s="274">
        <f t="shared" si="3"/>
        <v>126.72</v>
      </c>
      <c r="I43" s="43" t="s">
        <v>3</v>
      </c>
      <c r="J43" s="43" t="s">
        <v>290</v>
      </c>
      <c r="K43" s="445">
        <v>53.773999999999994</v>
      </c>
      <c r="L43" s="450">
        <f>K43*(100%-INTRODUCCIÓN!$C$11)</f>
        <v>53.773999999999994</v>
      </c>
      <c r="N43" s="110"/>
    </row>
    <row r="44" spans="1:14" s="5" customFormat="1" ht="12" customHeight="1" x14ac:dyDescent="0.2">
      <c r="A44" s="476">
        <v>713555</v>
      </c>
      <c r="B44" s="477" t="s">
        <v>8</v>
      </c>
      <c r="C44" s="478" t="s">
        <v>334</v>
      </c>
      <c r="D44" s="478">
        <v>8</v>
      </c>
      <c r="E44" s="479">
        <v>2.88</v>
      </c>
      <c r="F44" s="478">
        <v>15.6</v>
      </c>
      <c r="G44" s="478">
        <v>36</v>
      </c>
      <c r="H44" s="274">
        <f t="shared" si="3"/>
        <v>103.67999999999999</v>
      </c>
      <c r="I44" s="276" t="s">
        <v>11</v>
      </c>
      <c r="J44" s="43" t="s">
        <v>310</v>
      </c>
      <c r="K44" s="480">
        <v>47.092500000000001</v>
      </c>
      <c r="L44" s="450">
        <f>K44*(100%-INTRODUCCIÓN!$C$11)</f>
        <v>47.092500000000001</v>
      </c>
      <c r="M44" s="112"/>
      <c r="N44" s="110"/>
    </row>
    <row r="45" spans="1:14" s="91" customFormat="1" x14ac:dyDescent="0.2">
      <c r="A45" s="476">
        <v>713556</v>
      </c>
      <c r="B45" s="477" t="s">
        <v>8</v>
      </c>
      <c r="C45" s="478" t="s">
        <v>13</v>
      </c>
      <c r="D45" s="478">
        <v>8</v>
      </c>
      <c r="E45" s="479">
        <v>3.6</v>
      </c>
      <c r="F45" s="478">
        <v>19.45</v>
      </c>
      <c r="G45" s="478">
        <v>36</v>
      </c>
      <c r="H45" s="274">
        <f t="shared" si="3"/>
        <v>129.6</v>
      </c>
      <c r="I45" s="43" t="s">
        <v>7</v>
      </c>
      <c r="J45" s="43" t="s">
        <v>287</v>
      </c>
      <c r="K45" s="480">
        <v>47.092500000000001</v>
      </c>
      <c r="L45" s="450">
        <f>K45*(100%-INTRODUCCIÓN!$C$11)</f>
        <v>47.092500000000001</v>
      </c>
      <c r="M45" s="112"/>
      <c r="N45" s="110"/>
    </row>
    <row r="46" spans="1:14" s="91" customFormat="1" x14ac:dyDescent="0.2">
      <c r="A46" s="476">
        <v>713557</v>
      </c>
      <c r="B46" s="477" t="s">
        <v>8</v>
      </c>
      <c r="C46" s="478" t="s">
        <v>14</v>
      </c>
      <c r="D46" s="478">
        <v>8</v>
      </c>
      <c r="E46" s="479">
        <v>4.32</v>
      </c>
      <c r="F46" s="478">
        <v>23.3</v>
      </c>
      <c r="G46" s="478">
        <v>36</v>
      </c>
      <c r="H46" s="274">
        <f t="shared" si="3"/>
        <v>155.52000000000001</v>
      </c>
      <c r="I46" s="43" t="s">
        <v>7</v>
      </c>
      <c r="J46" s="43" t="s">
        <v>287</v>
      </c>
      <c r="K46" s="480">
        <v>47.092500000000001</v>
      </c>
      <c r="L46" s="450">
        <f>K46*(100%-INTRODUCCIÓN!$C$11)</f>
        <v>47.092500000000001</v>
      </c>
      <c r="M46" s="112"/>
      <c r="N46" s="110"/>
    </row>
    <row r="47" spans="1:14" s="91" customFormat="1" x14ac:dyDescent="0.2">
      <c r="A47" s="476">
        <v>713558</v>
      </c>
      <c r="B47" s="477" t="s">
        <v>8</v>
      </c>
      <c r="C47" s="478" t="s">
        <v>15</v>
      </c>
      <c r="D47" s="478">
        <v>6</v>
      </c>
      <c r="E47" s="479">
        <v>4.5</v>
      </c>
      <c r="F47" s="478">
        <v>24.55</v>
      </c>
      <c r="G47" s="478">
        <v>36</v>
      </c>
      <c r="H47" s="274">
        <f t="shared" si="3"/>
        <v>162</v>
      </c>
      <c r="I47" s="414" t="s">
        <v>3</v>
      </c>
      <c r="J47" s="329" t="s">
        <v>290</v>
      </c>
      <c r="K47" s="480">
        <v>47.092500000000001</v>
      </c>
      <c r="L47" s="450">
        <f>K47*(100%-INTRODUCCIÓN!$C$11)</f>
        <v>47.092500000000001</v>
      </c>
      <c r="M47" s="112"/>
      <c r="N47" s="110"/>
    </row>
    <row r="48" spans="1:14" x14ac:dyDescent="0.2">
      <c r="M48" s="112"/>
      <c r="N48" s="110"/>
    </row>
    <row r="49" spans="1:14" ht="26.25" x14ac:dyDescent="0.4">
      <c r="A49" s="374" t="s">
        <v>339</v>
      </c>
      <c r="C49" s="84"/>
      <c r="D49" s="84"/>
      <c r="E49" s="84"/>
      <c r="F49" s="84"/>
      <c r="G49" s="84"/>
      <c r="H49" s="26"/>
      <c r="I49" s="26"/>
      <c r="J49" s="85"/>
      <c r="K49" s="132"/>
      <c r="L49" s="101"/>
      <c r="M49" s="112"/>
      <c r="N49" s="110"/>
    </row>
    <row r="50" spans="1:14" x14ac:dyDescent="0.2">
      <c r="A50" s="282" t="s">
        <v>102</v>
      </c>
      <c r="B50" s="158" t="s">
        <v>103</v>
      </c>
      <c r="C50" s="158" t="s">
        <v>104</v>
      </c>
      <c r="D50" s="158" t="s">
        <v>105</v>
      </c>
      <c r="E50" s="158" t="s">
        <v>105</v>
      </c>
      <c r="F50" s="158" t="s">
        <v>105</v>
      </c>
      <c r="G50" s="158" t="s">
        <v>109</v>
      </c>
      <c r="H50" s="158" t="s">
        <v>109</v>
      </c>
      <c r="I50" s="159" t="s">
        <v>111</v>
      </c>
      <c r="J50" s="159" t="s">
        <v>284</v>
      </c>
      <c r="K50" s="159" t="s">
        <v>113</v>
      </c>
      <c r="L50" s="160" t="s">
        <v>115</v>
      </c>
      <c r="M50" s="112"/>
      <c r="N50" s="110"/>
    </row>
    <row r="51" spans="1:14" x14ac:dyDescent="0.2">
      <c r="A51" s="283"/>
      <c r="B51" s="161"/>
      <c r="C51" s="162" t="s">
        <v>1</v>
      </c>
      <c r="D51" s="162" t="s">
        <v>106</v>
      </c>
      <c r="E51" s="162" t="s">
        <v>107</v>
      </c>
      <c r="F51" s="162" t="s">
        <v>108</v>
      </c>
      <c r="G51" s="162" t="s">
        <v>110</v>
      </c>
      <c r="H51" s="162" t="s">
        <v>107</v>
      </c>
      <c r="I51" s="163" t="s">
        <v>112</v>
      </c>
      <c r="J51" s="163" t="s">
        <v>285</v>
      </c>
      <c r="K51" s="163" t="s">
        <v>114</v>
      </c>
      <c r="L51" s="164" t="s">
        <v>116</v>
      </c>
      <c r="N51" s="110"/>
    </row>
    <row r="52" spans="1:14" x14ac:dyDescent="0.2">
      <c r="A52" s="340"/>
      <c r="B52" s="422" t="s">
        <v>2</v>
      </c>
      <c r="C52" s="384" t="s">
        <v>9</v>
      </c>
      <c r="D52" s="384">
        <v>10</v>
      </c>
      <c r="E52" s="343">
        <v>3.6</v>
      </c>
      <c r="F52" s="384">
        <v>35</v>
      </c>
      <c r="G52" s="384">
        <v>44</v>
      </c>
      <c r="H52" s="274">
        <f t="shared" ref="H52:H53" si="4">E52*G52</f>
        <v>158.4</v>
      </c>
      <c r="I52" s="43" t="s">
        <v>311</v>
      </c>
      <c r="J52" s="43" t="s">
        <v>311</v>
      </c>
      <c r="K52" s="445">
        <v>34.04</v>
      </c>
      <c r="L52" s="450">
        <f>K52*(100%-INTRODUCCIÓN!$C$11)</f>
        <v>34.04</v>
      </c>
      <c r="M52" s="112"/>
      <c r="N52" s="110"/>
    </row>
    <row r="53" spans="1:14" x14ac:dyDescent="0.2">
      <c r="A53" s="340"/>
      <c r="B53" s="422" t="s">
        <v>74</v>
      </c>
      <c r="C53" s="384" t="s">
        <v>9</v>
      </c>
      <c r="D53" s="384">
        <v>10</v>
      </c>
      <c r="E53" s="343">
        <v>3.6</v>
      </c>
      <c r="F53" s="384">
        <v>35</v>
      </c>
      <c r="G53" s="384">
        <v>44</v>
      </c>
      <c r="H53" s="274">
        <f t="shared" si="4"/>
        <v>158.4</v>
      </c>
      <c r="I53" s="43" t="s">
        <v>311</v>
      </c>
      <c r="J53" s="43" t="s">
        <v>311</v>
      </c>
      <c r="K53" s="445">
        <v>39.33</v>
      </c>
      <c r="L53" s="450">
        <f>K53*(100%-INTRODUCCIÓN!$C$11)</f>
        <v>39.33</v>
      </c>
      <c r="M53" s="112"/>
      <c r="N53" s="110"/>
    </row>
    <row r="54" spans="1:14" x14ac:dyDescent="0.2">
      <c r="A54" s="340"/>
      <c r="B54" s="422" t="s">
        <v>340</v>
      </c>
      <c r="C54" s="384" t="s">
        <v>9</v>
      </c>
      <c r="D54" s="384">
        <v>10</v>
      </c>
      <c r="E54" s="343">
        <v>3.6</v>
      </c>
      <c r="F54" s="384">
        <v>35</v>
      </c>
      <c r="G54" s="384">
        <v>44</v>
      </c>
      <c r="H54" s="274">
        <f t="shared" ref="H54" si="5">E54*G54</f>
        <v>158.4</v>
      </c>
      <c r="I54" s="43" t="s">
        <v>311</v>
      </c>
      <c r="J54" s="43" t="s">
        <v>311</v>
      </c>
      <c r="K54" s="445">
        <v>39.33</v>
      </c>
      <c r="L54" s="450">
        <f>K54*(100%-INTRODUCCIÓN!$C$11)</f>
        <v>39.33</v>
      </c>
      <c r="M54" s="112"/>
      <c r="N54" s="110"/>
    </row>
    <row r="55" spans="1:14" s="5" customFormat="1" x14ac:dyDescent="0.2">
      <c r="A55" s="76">
        <v>713573</v>
      </c>
      <c r="B55" s="416" t="s">
        <v>25</v>
      </c>
      <c r="C55" s="43" t="s">
        <v>9</v>
      </c>
      <c r="D55" s="276">
        <v>10</v>
      </c>
      <c r="E55" s="274">
        <v>3.6</v>
      </c>
      <c r="F55" s="276">
        <v>19.399999999999999</v>
      </c>
      <c r="G55" s="276">
        <v>44</v>
      </c>
      <c r="H55" s="274">
        <f>E55*G55</f>
        <v>158.4</v>
      </c>
      <c r="I55" s="43" t="s">
        <v>3</v>
      </c>
      <c r="J55" s="43" t="s">
        <v>290</v>
      </c>
      <c r="K55" s="454">
        <v>51.405000000000001</v>
      </c>
      <c r="L55" s="450">
        <f>K55*(100%-INTRODUCCIÓN!$C$11)</f>
        <v>51.405000000000001</v>
      </c>
      <c r="M55" s="112"/>
      <c r="N55" s="110"/>
    </row>
    <row r="56" spans="1:14" s="1" customFormat="1" ht="12" customHeight="1" x14ac:dyDescent="0.2">
      <c r="A56" s="76">
        <v>713574</v>
      </c>
      <c r="B56" s="74" t="s">
        <v>8</v>
      </c>
      <c r="C56" s="43" t="s">
        <v>14</v>
      </c>
      <c r="D56" s="43">
        <v>8</v>
      </c>
      <c r="E56" s="43">
        <v>4.32</v>
      </c>
      <c r="F56" s="43">
        <v>21.6</v>
      </c>
      <c r="G56" s="43">
        <v>36</v>
      </c>
      <c r="H56" s="274">
        <f>E56*G56</f>
        <v>155.52000000000001</v>
      </c>
      <c r="I56" s="43" t="s">
        <v>311</v>
      </c>
      <c r="J56" s="43" t="s">
        <v>311</v>
      </c>
      <c r="K56" s="454">
        <v>55.602499999999999</v>
      </c>
      <c r="L56" s="450">
        <f>K56*(100%-INTRODUCCIÓN!$C$11)</f>
        <v>55.602499999999999</v>
      </c>
      <c r="M56" s="112"/>
      <c r="N56" s="110"/>
    </row>
    <row r="57" spans="1:14" s="1" customFormat="1" ht="12" customHeight="1" x14ac:dyDescent="0.2">
      <c r="M57" s="112"/>
      <c r="N57" s="110"/>
    </row>
    <row r="58" spans="1:14" s="1" customFormat="1" ht="26.25" x14ac:dyDescent="0.4">
      <c r="A58" s="374" t="s">
        <v>341</v>
      </c>
      <c r="B58" s="13"/>
      <c r="C58" s="84"/>
      <c r="D58" s="84"/>
      <c r="E58" s="84"/>
      <c r="F58" s="84"/>
      <c r="G58" s="84"/>
      <c r="H58" s="26"/>
      <c r="I58" s="26"/>
      <c r="J58" s="85"/>
      <c r="K58" s="132"/>
      <c r="L58" s="101"/>
      <c r="M58" s="112"/>
      <c r="N58" s="110"/>
    </row>
    <row r="59" spans="1:14" s="1" customFormat="1" ht="12" customHeight="1" x14ac:dyDescent="0.2">
      <c r="A59" s="282" t="s">
        <v>102</v>
      </c>
      <c r="B59" s="158" t="s">
        <v>103</v>
      </c>
      <c r="C59" s="158" t="s">
        <v>104</v>
      </c>
      <c r="D59" s="158" t="s">
        <v>105</v>
      </c>
      <c r="E59" s="158" t="s">
        <v>105</v>
      </c>
      <c r="F59" s="158" t="s">
        <v>105</v>
      </c>
      <c r="G59" s="158" t="s">
        <v>109</v>
      </c>
      <c r="H59" s="158" t="s">
        <v>109</v>
      </c>
      <c r="I59" s="159" t="s">
        <v>111</v>
      </c>
      <c r="J59" s="159" t="s">
        <v>284</v>
      </c>
      <c r="K59" s="159" t="s">
        <v>113</v>
      </c>
      <c r="L59" s="160" t="s">
        <v>115</v>
      </c>
      <c r="M59" s="112"/>
      <c r="N59" s="110"/>
    </row>
    <row r="60" spans="1:14" s="1" customFormat="1" ht="12" customHeight="1" x14ac:dyDescent="0.2">
      <c r="A60" s="283"/>
      <c r="B60" s="161"/>
      <c r="C60" s="162" t="s">
        <v>1</v>
      </c>
      <c r="D60" s="162" t="s">
        <v>106</v>
      </c>
      <c r="E60" s="162" t="s">
        <v>107</v>
      </c>
      <c r="F60" s="162" t="s">
        <v>108</v>
      </c>
      <c r="G60" s="162" t="s">
        <v>110</v>
      </c>
      <c r="H60" s="162" t="s">
        <v>107</v>
      </c>
      <c r="I60" s="163" t="s">
        <v>112</v>
      </c>
      <c r="J60" s="163" t="s">
        <v>285</v>
      </c>
      <c r="K60" s="163" t="s">
        <v>114</v>
      </c>
      <c r="L60" s="164" t="s">
        <v>116</v>
      </c>
      <c r="M60" s="112"/>
      <c r="N60" s="110"/>
    </row>
    <row r="61" spans="1:14" s="1" customFormat="1" ht="12" customHeight="1" x14ac:dyDescent="0.2">
      <c r="A61" s="340">
        <v>713751</v>
      </c>
      <c r="B61" s="422" t="s">
        <v>2</v>
      </c>
      <c r="C61" s="384" t="s">
        <v>90</v>
      </c>
      <c r="D61" s="384">
        <v>6</v>
      </c>
      <c r="E61" s="384">
        <v>2.16</v>
      </c>
      <c r="F61" s="384">
        <v>35</v>
      </c>
      <c r="G61" s="384">
        <v>44</v>
      </c>
      <c r="H61" s="274">
        <f>E61*G61</f>
        <v>95.04</v>
      </c>
      <c r="I61" s="43" t="s">
        <v>311</v>
      </c>
      <c r="J61" s="43" t="s">
        <v>311</v>
      </c>
      <c r="K61" s="445">
        <v>45.828495900000007</v>
      </c>
      <c r="L61" s="450">
        <f>K61*(100%-INTRODUCCIÓN!$C$11)</f>
        <v>45.828495900000007</v>
      </c>
      <c r="M61" s="112"/>
      <c r="N61" s="110"/>
    </row>
    <row r="62" spans="1:14" s="1" customFormat="1" ht="12" customHeight="1" x14ac:dyDescent="0.2">
      <c r="A62" s="340">
        <v>713575</v>
      </c>
      <c r="B62" s="422" t="s">
        <v>74</v>
      </c>
      <c r="C62" s="384" t="s">
        <v>90</v>
      </c>
      <c r="D62" s="384">
        <v>6</v>
      </c>
      <c r="E62" s="384">
        <v>2.16</v>
      </c>
      <c r="F62" s="384">
        <v>35</v>
      </c>
      <c r="G62" s="384">
        <v>44</v>
      </c>
      <c r="H62" s="274">
        <f>E62*G62</f>
        <v>95.04</v>
      </c>
      <c r="I62" s="43" t="s">
        <v>311</v>
      </c>
      <c r="J62" s="43" t="s">
        <v>311</v>
      </c>
      <c r="K62" s="445">
        <v>51.675831900000006</v>
      </c>
      <c r="L62" s="450">
        <f>K62*(100%-INTRODUCCIÓN!$C$11)</f>
        <v>51.675831900000006</v>
      </c>
      <c r="M62" s="112"/>
      <c r="N62" s="110"/>
    </row>
    <row r="63" spans="1:14" s="1" customFormat="1" ht="12" customHeight="1" x14ac:dyDescent="0.2">
      <c r="M63" s="112"/>
      <c r="N63" s="110"/>
    </row>
    <row r="64" spans="1:14" s="1" customFormat="1" ht="26.25" x14ac:dyDescent="0.4">
      <c r="A64" s="374" t="s">
        <v>341</v>
      </c>
      <c r="B64" s="13"/>
      <c r="C64" s="84"/>
      <c r="D64" s="84"/>
      <c r="E64" s="84"/>
      <c r="F64" s="84"/>
      <c r="G64" s="84"/>
      <c r="H64" s="26"/>
      <c r="I64" s="26"/>
      <c r="J64" s="85"/>
      <c r="K64" s="132"/>
      <c r="L64" s="101"/>
      <c r="M64" s="112"/>
      <c r="N64" s="110"/>
    </row>
    <row r="65" spans="1:14" s="1" customFormat="1" ht="12" customHeight="1" x14ac:dyDescent="0.2">
      <c r="A65" s="282" t="s">
        <v>102</v>
      </c>
      <c r="B65" s="158" t="s">
        <v>103</v>
      </c>
      <c r="C65" s="158" t="s">
        <v>104</v>
      </c>
      <c r="D65" s="158" t="s">
        <v>105</v>
      </c>
      <c r="E65" s="158" t="s">
        <v>105</v>
      </c>
      <c r="F65" s="158" t="s">
        <v>105</v>
      </c>
      <c r="G65" s="158" t="s">
        <v>109</v>
      </c>
      <c r="H65" s="158" t="s">
        <v>109</v>
      </c>
      <c r="I65" s="159" t="s">
        <v>111</v>
      </c>
      <c r="J65" s="159" t="s">
        <v>284</v>
      </c>
      <c r="K65" s="159" t="s">
        <v>113</v>
      </c>
      <c r="L65" s="160" t="s">
        <v>115</v>
      </c>
      <c r="M65" s="112"/>
      <c r="N65" s="110"/>
    </row>
    <row r="66" spans="1:14" s="1" customFormat="1" ht="12" customHeight="1" x14ac:dyDescent="0.2">
      <c r="A66" s="283"/>
      <c r="B66" s="161"/>
      <c r="C66" s="162" t="s">
        <v>1</v>
      </c>
      <c r="D66" s="162" t="s">
        <v>106</v>
      </c>
      <c r="E66" s="162" t="s">
        <v>107</v>
      </c>
      <c r="F66" s="162" t="s">
        <v>108</v>
      </c>
      <c r="G66" s="162" t="s">
        <v>110</v>
      </c>
      <c r="H66" s="162" t="s">
        <v>107</v>
      </c>
      <c r="I66" s="163" t="s">
        <v>112</v>
      </c>
      <c r="J66" s="163" t="s">
        <v>285</v>
      </c>
      <c r="K66" s="163" t="s">
        <v>114</v>
      </c>
      <c r="L66" s="164" t="s">
        <v>116</v>
      </c>
      <c r="M66" s="112"/>
      <c r="N66" s="110"/>
    </row>
    <row r="67" spans="1:14" s="1" customFormat="1" ht="12" customHeight="1" x14ac:dyDescent="0.2">
      <c r="A67" s="340">
        <v>725373</v>
      </c>
      <c r="B67" s="422" t="s">
        <v>2</v>
      </c>
      <c r="C67" s="384" t="s">
        <v>38</v>
      </c>
      <c r="D67" s="384">
        <v>6</v>
      </c>
      <c r="E67" s="384">
        <v>2.16</v>
      </c>
      <c r="F67" s="384">
        <v>35</v>
      </c>
      <c r="G67" s="384">
        <v>44</v>
      </c>
      <c r="H67" s="274">
        <f t="shared" ref="H67:H68" si="6">E67*G67</f>
        <v>95.04</v>
      </c>
      <c r="I67" s="43" t="s">
        <v>311</v>
      </c>
      <c r="J67" s="43" t="s">
        <v>311</v>
      </c>
      <c r="K67" s="445">
        <v>49.409989199999998</v>
      </c>
      <c r="L67" s="450">
        <f>K67*(100%-INTRODUCCIÓN!$C$11)</f>
        <v>49.409989199999998</v>
      </c>
      <c r="M67" s="112"/>
      <c r="N67" s="110"/>
    </row>
    <row r="68" spans="1:14" s="1" customFormat="1" ht="12" customHeight="1" x14ac:dyDescent="0.2">
      <c r="A68" s="340">
        <v>713576</v>
      </c>
      <c r="B68" s="422" t="s">
        <v>74</v>
      </c>
      <c r="C68" s="384" t="s">
        <v>38</v>
      </c>
      <c r="D68" s="384">
        <v>6</v>
      </c>
      <c r="E68" s="384">
        <v>2.16</v>
      </c>
      <c r="F68" s="384">
        <v>35</v>
      </c>
      <c r="G68" s="384">
        <v>44</v>
      </c>
      <c r="H68" s="274">
        <f t="shared" si="6"/>
        <v>95.04</v>
      </c>
      <c r="I68" s="43" t="s">
        <v>311</v>
      </c>
      <c r="J68" s="43" t="s">
        <v>311</v>
      </c>
      <c r="K68" s="445">
        <v>56.572975800000016</v>
      </c>
      <c r="L68" s="450">
        <f>K68*(100%-INTRODUCCIÓN!$C$11)</f>
        <v>56.572975800000016</v>
      </c>
      <c r="M68" s="112"/>
      <c r="N68" s="110"/>
    </row>
    <row r="69" spans="1:14" s="1" customFormat="1" ht="12" customHeight="1" x14ac:dyDescent="0.2">
      <c r="M69" s="112"/>
      <c r="N69" s="110"/>
    </row>
    <row r="70" spans="1:14" s="1" customFormat="1" ht="31.5" x14ac:dyDescent="0.5">
      <c r="A70" s="374" t="s">
        <v>335</v>
      </c>
      <c r="B70" s="481"/>
      <c r="C70" s="79"/>
      <c r="D70" s="84"/>
      <c r="E70" s="84"/>
      <c r="F70" s="84"/>
      <c r="G70" s="84"/>
      <c r="H70" s="4"/>
      <c r="I70" s="4"/>
      <c r="J70" s="170"/>
      <c r="K70" s="132"/>
      <c r="L70" s="101"/>
      <c r="M70" s="112"/>
      <c r="N70" s="110"/>
    </row>
    <row r="71" spans="1:14" s="1" customFormat="1" ht="12" customHeight="1" x14ac:dyDescent="0.2">
      <c r="A71" s="282" t="s">
        <v>102</v>
      </c>
      <c r="B71" s="158" t="s">
        <v>103</v>
      </c>
      <c r="C71" s="158" t="s">
        <v>104</v>
      </c>
      <c r="D71" s="158" t="s">
        <v>105</v>
      </c>
      <c r="E71" s="158" t="s">
        <v>105</v>
      </c>
      <c r="F71" s="158" t="s">
        <v>105</v>
      </c>
      <c r="G71" s="158" t="s">
        <v>109</v>
      </c>
      <c r="H71" s="158" t="s">
        <v>109</v>
      </c>
      <c r="I71" s="159" t="s">
        <v>111</v>
      </c>
      <c r="J71" s="159" t="s">
        <v>284</v>
      </c>
      <c r="K71" s="159" t="s">
        <v>113</v>
      </c>
      <c r="L71" s="160" t="s">
        <v>115</v>
      </c>
      <c r="M71" s="112"/>
      <c r="N71" s="110"/>
    </row>
    <row r="72" spans="1:14" x14ac:dyDescent="0.2">
      <c r="A72" s="283"/>
      <c r="B72" s="161"/>
      <c r="C72" s="162" t="s">
        <v>1</v>
      </c>
      <c r="D72" s="162" t="s">
        <v>106</v>
      </c>
      <c r="E72" s="162" t="s">
        <v>107</v>
      </c>
      <c r="F72" s="162" t="s">
        <v>108</v>
      </c>
      <c r="G72" s="162" t="s">
        <v>110</v>
      </c>
      <c r="H72" s="162" t="s">
        <v>107</v>
      </c>
      <c r="I72" s="163" t="s">
        <v>112</v>
      </c>
      <c r="J72" s="163" t="s">
        <v>285</v>
      </c>
      <c r="K72" s="163" t="s">
        <v>114</v>
      </c>
      <c r="L72" s="164" t="s">
        <v>116</v>
      </c>
      <c r="N72" s="110"/>
    </row>
    <row r="73" spans="1:14" x14ac:dyDescent="0.2">
      <c r="A73" s="340">
        <v>713577</v>
      </c>
      <c r="B73" s="422" t="s">
        <v>2</v>
      </c>
      <c r="C73" s="384" t="s">
        <v>19</v>
      </c>
      <c r="D73" s="384">
        <v>8</v>
      </c>
      <c r="E73" s="384">
        <v>2.88</v>
      </c>
      <c r="F73" s="384">
        <v>12.2</v>
      </c>
      <c r="G73" s="384">
        <v>44</v>
      </c>
      <c r="H73" s="274">
        <f t="shared" ref="H73:H75" si="7">E73*G73</f>
        <v>126.72</v>
      </c>
      <c r="I73" s="414" t="s">
        <v>3</v>
      </c>
      <c r="J73" s="329" t="s">
        <v>290</v>
      </c>
      <c r="K73" s="445">
        <v>34.384999999999998</v>
      </c>
      <c r="L73" s="450">
        <f>K73*(100%-INTRODUCCIÓN!$C$11)</f>
        <v>34.384999999999998</v>
      </c>
      <c r="N73" s="110"/>
    </row>
    <row r="74" spans="1:14" x14ac:dyDescent="0.2">
      <c r="A74" s="340">
        <v>713579</v>
      </c>
      <c r="B74" s="422" t="s">
        <v>74</v>
      </c>
      <c r="C74" s="384" t="s">
        <v>19</v>
      </c>
      <c r="D74" s="384">
        <v>8</v>
      </c>
      <c r="E74" s="384">
        <v>2.88</v>
      </c>
      <c r="F74" s="384">
        <v>12.2</v>
      </c>
      <c r="G74" s="384">
        <v>44</v>
      </c>
      <c r="H74" s="274">
        <f t="shared" si="7"/>
        <v>126.72</v>
      </c>
      <c r="I74" s="43" t="s">
        <v>7</v>
      </c>
      <c r="J74" s="43" t="s">
        <v>287</v>
      </c>
      <c r="K74" s="445">
        <v>39.559999999999995</v>
      </c>
      <c r="L74" s="450">
        <f>K74*(100%-INTRODUCCIÓN!$C$11)</f>
        <v>39.559999999999995</v>
      </c>
      <c r="N74" s="110"/>
    </row>
    <row r="75" spans="1:14" x14ac:dyDescent="0.2">
      <c r="A75" s="340">
        <v>713581</v>
      </c>
      <c r="B75" s="422" t="s">
        <v>31</v>
      </c>
      <c r="C75" s="384" t="s">
        <v>19</v>
      </c>
      <c r="D75" s="384">
        <v>8</v>
      </c>
      <c r="E75" s="384">
        <v>2.88</v>
      </c>
      <c r="F75" s="384">
        <v>12.2</v>
      </c>
      <c r="G75" s="384">
        <v>44</v>
      </c>
      <c r="H75" s="274">
        <f t="shared" si="7"/>
        <v>126.72</v>
      </c>
      <c r="I75" s="276" t="s">
        <v>11</v>
      </c>
      <c r="J75" s="43" t="s">
        <v>310</v>
      </c>
      <c r="K75" s="445">
        <v>39.559999999999995</v>
      </c>
      <c r="L75" s="450">
        <f>K75*(100%-INTRODUCCIÓN!$C$11)</f>
        <v>39.559999999999995</v>
      </c>
      <c r="N75" s="110"/>
    </row>
    <row r="76" spans="1:14" x14ac:dyDescent="0.2">
      <c r="N76" s="110"/>
    </row>
    <row r="77" spans="1:14" ht="26.25" x14ac:dyDescent="0.4">
      <c r="A77" s="374" t="s">
        <v>336</v>
      </c>
      <c r="B77" s="90"/>
      <c r="C77" s="72"/>
      <c r="D77" s="474"/>
      <c r="E77" s="475"/>
      <c r="F77" s="71"/>
      <c r="G77" s="4"/>
      <c r="N77" s="110"/>
    </row>
    <row r="78" spans="1:14" x14ac:dyDescent="0.2">
      <c r="A78" s="282" t="s">
        <v>102</v>
      </c>
      <c r="B78" s="158" t="s">
        <v>103</v>
      </c>
      <c r="C78" s="158" t="s">
        <v>104</v>
      </c>
      <c r="D78" s="158" t="s">
        <v>105</v>
      </c>
      <c r="E78" s="158" t="s">
        <v>105</v>
      </c>
      <c r="F78" s="158" t="s">
        <v>105</v>
      </c>
      <c r="G78" s="158" t="s">
        <v>109</v>
      </c>
      <c r="H78" s="158" t="s">
        <v>109</v>
      </c>
      <c r="I78" s="159" t="s">
        <v>111</v>
      </c>
      <c r="J78" s="159" t="s">
        <v>284</v>
      </c>
      <c r="K78" s="159" t="s">
        <v>113</v>
      </c>
      <c r="L78" s="160" t="s">
        <v>115</v>
      </c>
      <c r="N78" s="110"/>
    </row>
    <row r="79" spans="1:14" x14ac:dyDescent="0.2">
      <c r="A79" s="283"/>
      <c r="B79" s="161"/>
      <c r="C79" s="162" t="s">
        <v>1</v>
      </c>
      <c r="D79" s="162" t="s">
        <v>106</v>
      </c>
      <c r="E79" s="162" t="s">
        <v>107</v>
      </c>
      <c r="F79" s="162" t="s">
        <v>108</v>
      </c>
      <c r="G79" s="162" t="s">
        <v>110</v>
      </c>
      <c r="H79" s="162" t="s">
        <v>107</v>
      </c>
      <c r="I79" s="163" t="s">
        <v>112</v>
      </c>
      <c r="J79" s="163" t="s">
        <v>285</v>
      </c>
      <c r="K79" s="163" t="s">
        <v>114</v>
      </c>
      <c r="L79" s="164" t="s">
        <v>116</v>
      </c>
      <c r="N79" s="110"/>
    </row>
    <row r="80" spans="1:14" x14ac:dyDescent="0.2">
      <c r="A80" s="340">
        <v>713606</v>
      </c>
      <c r="B80" s="415" t="s">
        <v>2</v>
      </c>
      <c r="C80" s="384" t="s">
        <v>19</v>
      </c>
      <c r="D80" s="384">
        <v>8</v>
      </c>
      <c r="E80" s="384">
        <v>2.88</v>
      </c>
      <c r="F80" s="384">
        <v>25.6</v>
      </c>
      <c r="G80" s="384">
        <v>44</v>
      </c>
      <c r="H80" s="274">
        <f t="shared" ref="H80:H82" si="8">E80*G80</f>
        <v>126.72</v>
      </c>
      <c r="I80" s="43" t="s">
        <v>7</v>
      </c>
      <c r="J80" s="43" t="s">
        <v>287</v>
      </c>
      <c r="K80" s="445">
        <v>38.064999999999998</v>
      </c>
      <c r="L80" s="450">
        <f>K80*(100%-INTRODUCCIÓN!$C$11)</f>
        <v>38.064999999999998</v>
      </c>
      <c r="N80" s="110"/>
    </row>
    <row r="81" spans="1:14" x14ac:dyDescent="0.2">
      <c r="A81" s="340">
        <v>713608</v>
      </c>
      <c r="B81" s="415" t="s">
        <v>26</v>
      </c>
      <c r="C81" s="384" t="s">
        <v>19</v>
      </c>
      <c r="D81" s="384">
        <v>8</v>
      </c>
      <c r="E81" s="384">
        <v>2.88</v>
      </c>
      <c r="F81" s="384">
        <v>25.6</v>
      </c>
      <c r="G81" s="384">
        <v>44</v>
      </c>
      <c r="H81" s="274">
        <f t="shared" si="8"/>
        <v>126.72</v>
      </c>
      <c r="I81" s="43" t="s">
        <v>7</v>
      </c>
      <c r="J81" s="43" t="s">
        <v>287</v>
      </c>
      <c r="K81" s="445">
        <v>42.262499999999996</v>
      </c>
      <c r="L81" s="450">
        <f>K81*(100%-INTRODUCCIÓN!$C$11)</f>
        <v>42.262499999999996</v>
      </c>
      <c r="N81" s="110"/>
    </row>
    <row r="82" spans="1:14" x14ac:dyDescent="0.2">
      <c r="A82" s="340">
        <v>713609</v>
      </c>
      <c r="B82" s="422" t="s">
        <v>27</v>
      </c>
      <c r="C82" s="384" t="s">
        <v>19</v>
      </c>
      <c r="D82" s="384">
        <v>8</v>
      </c>
      <c r="E82" s="384">
        <v>2.88</v>
      </c>
      <c r="F82" s="384">
        <v>25.6</v>
      </c>
      <c r="G82" s="384">
        <v>44</v>
      </c>
      <c r="H82" s="274">
        <f t="shared" si="8"/>
        <v>126.72</v>
      </c>
      <c r="I82" s="43" t="s">
        <v>7</v>
      </c>
      <c r="J82" s="43" t="s">
        <v>287</v>
      </c>
      <c r="K82" s="445">
        <v>42.262499999999996</v>
      </c>
      <c r="L82" s="450">
        <f>K82*(100%-INTRODUCCIÓN!$C$11)</f>
        <v>42.262499999999996</v>
      </c>
      <c r="N82" s="110"/>
    </row>
    <row r="83" spans="1:14" x14ac:dyDescent="0.2">
      <c r="A83" s="482"/>
      <c r="B83" s="136"/>
      <c r="C83" s="84"/>
      <c r="D83" s="84"/>
      <c r="E83" s="84"/>
      <c r="F83" s="84"/>
      <c r="G83" s="84"/>
      <c r="N83" s="110"/>
    </row>
    <row r="84" spans="1:14" ht="26.25" x14ac:dyDescent="0.4">
      <c r="A84" s="374" t="s">
        <v>337</v>
      </c>
      <c r="B84" s="90"/>
      <c r="C84" s="72"/>
      <c r="D84" s="474"/>
      <c r="E84" s="475"/>
      <c r="F84" s="71"/>
      <c r="G84" s="4"/>
      <c r="N84" s="110"/>
    </row>
    <row r="85" spans="1:14" x14ac:dyDescent="0.2">
      <c r="A85" s="282" t="s">
        <v>102</v>
      </c>
      <c r="B85" s="158" t="s">
        <v>103</v>
      </c>
      <c r="C85" s="158" t="s">
        <v>104</v>
      </c>
      <c r="D85" s="158" t="s">
        <v>105</v>
      </c>
      <c r="E85" s="158" t="s">
        <v>105</v>
      </c>
      <c r="F85" s="158" t="s">
        <v>105</v>
      </c>
      <c r="G85" s="158" t="s">
        <v>109</v>
      </c>
      <c r="H85" s="158" t="s">
        <v>109</v>
      </c>
      <c r="I85" s="159" t="s">
        <v>111</v>
      </c>
      <c r="J85" s="159" t="s">
        <v>284</v>
      </c>
      <c r="K85" s="159" t="s">
        <v>113</v>
      </c>
      <c r="L85" s="160" t="s">
        <v>115</v>
      </c>
      <c r="N85" s="110"/>
    </row>
    <row r="86" spans="1:14" x14ac:dyDescent="0.2">
      <c r="A86" s="283"/>
      <c r="B86" s="161"/>
      <c r="C86" s="162" t="s">
        <v>1</v>
      </c>
      <c r="D86" s="162" t="s">
        <v>106</v>
      </c>
      <c r="E86" s="162" t="s">
        <v>107</v>
      </c>
      <c r="F86" s="162" t="s">
        <v>108</v>
      </c>
      <c r="G86" s="162" t="s">
        <v>110</v>
      </c>
      <c r="H86" s="162" t="s">
        <v>107</v>
      </c>
      <c r="I86" s="163" t="s">
        <v>112</v>
      </c>
      <c r="J86" s="163" t="s">
        <v>285</v>
      </c>
      <c r="K86" s="163" t="s">
        <v>114</v>
      </c>
      <c r="L86" s="164" t="s">
        <v>116</v>
      </c>
      <c r="N86" s="110"/>
    </row>
    <row r="87" spans="1:14" x14ac:dyDescent="0.2">
      <c r="A87" s="340">
        <v>713607</v>
      </c>
      <c r="B87" s="415" t="s">
        <v>2</v>
      </c>
      <c r="C87" s="384" t="s">
        <v>90</v>
      </c>
      <c r="D87" s="384">
        <v>6</v>
      </c>
      <c r="E87" s="384">
        <v>2.16</v>
      </c>
      <c r="F87" s="384">
        <v>24</v>
      </c>
      <c r="G87" s="384">
        <v>44</v>
      </c>
      <c r="H87" s="274">
        <f t="shared" ref="H87" si="9">E87*G87</f>
        <v>95.04</v>
      </c>
      <c r="I87" s="43" t="s">
        <v>7</v>
      </c>
      <c r="J87" s="43" t="s">
        <v>287</v>
      </c>
      <c r="K87" s="445">
        <v>40.65</v>
      </c>
      <c r="L87" s="450">
        <f>K87*(100%-INTRODUCCIÓN!$C$11)</f>
        <v>40.65</v>
      </c>
      <c r="N87" s="110"/>
    </row>
    <row r="88" spans="1:14" x14ac:dyDescent="0.2">
      <c r="B88"/>
      <c r="C88"/>
      <c r="J88"/>
      <c r="K88"/>
      <c r="L88"/>
      <c r="N88" s="7"/>
    </row>
    <row r="89" spans="1:14" x14ac:dyDescent="0.2">
      <c r="B89"/>
      <c r="C89"/>
      <c r="J89"/>
      <c r="K89"/>
      <c r="L89"/>
      <c r="N89" s="7"/>
    </row>
    <row r="90" spans="1:14" x14ac:dyDescent="0.2">
      <c r="B90"/>
      <c r="C90"/>
      <c r="J90"/>
      <c r="K90"/>
      <c r="L90"/>
      <c r="N90" s="7"/>
    </row>
    <row r="91" spans="1:14" x14ac:dyDescent="0.2">
      <c r="B91"/>
      <c r="C91"/>
      <c r="J91"/>
      <c r="K91"/>
      <c r="L91"/>
      <c r="N91" s="7"/>
    </row>
    <row r="92" spans="1:14" x14ac:dyDescent="0.2">
      <c r="B92"/>
      <c r="C92"/>
      <c r="J92"/>
      <c r="K92"/>
      <c r="L92"/>
      <c r="N92" s="7"/>
    </row>
    <row r="93" spans="1:14" x14ac:dyDescent="0.2">
      <c r="B93"/>
      <c r="C93"/>
      <c r="J93"/>
      <c r="K93"/>
      <c r="L93"/>
      <c r="N93" s="7"/>
    </row>
    <row r="94" spans="1:14" x14ac:dyDescent="0.2">
      <c r="B94"/>
      <c r="C94"/>
      <c r="J94"/>
      <c r="K94"/>
      <c r="L94"/>
      <c r="N94" s="7"/>
    </row>
    <row r="95" spans="1:14" x14ac:dyDescent="0.2">
      <c r="B95"/>
      <c r="C95"/>
      <c r="J95"/>
      <c r="K95"/>
      <c r="L95"/>
      <c r="N95" s="7"/>
    </row>
    <row r="96" spans="1:14" x14ac:dyDescent="0.2">
      <c r="B96"/>
      <c r="C96"/>
      <c r="J96"/>
      <c r="K96"/>
      <c r="L96"/>
      <c r="N96" s="7"/>
    </row>
    <row r="97" spans="1:14" x14ac:dyDescent="0.2">
      <c r="B97"/>
      <c r="C97"/>
      <c r="J97"/>
      <c r="K97"/>
      <c r="L97"/>
      <c r="N97" s="7"/>
    </row>
    <row r="98" spans="1:14" x14ac:dyDescent="0.2">
      <c r="B98"/>
      <c r="C98"/>
      <c r="J98"/>
      <c r="K98"/>
      <c r="L98"/>
      <c r="N98" s="7"/>
    </row>
    <row r="99" spans="1:14" x14ac:dyDescent="0.2">
      <c r="B99"/>
      <c r="C99"/>
      <c r="J99"/>
      <c r="K99"/>
      <c r="L99"/>
      <c r="N99" s="7"/>
    </row>
    <row r="100" spans="1:14" x14ac:dyDescent="0.2">
      <c r="B100"/>
      <c r="C100"/>
      <c r="J100"/>
      <c r="K100"/>
      <c r="L100"/>
      <c r="N100" s="7"/>
    </row>
    <row r="101" spans="1:14" x14ac:dyDescent="0.2">
      <c r="B101"/>
      <c r="C101"/>
      <c r="J101"/>
      <c r="K101"/>
      <c r="L101"/>
      <c r="N101" s="7"/>
    </row>
    <row r="102" spans="1:14" x14ac:dyDescent="0.2">
      <c r="B102"/>
      <c r="C102"/>
      <c r="J102"/>
      <c r="K102"/>
      <c r="L102"/>
      <c r="N102" s="7"/>
    </row>
    <row r="103" spans="1:14" x14ac:dyDescent="0.2">
      <c r="B103"/>
      <c r="C103"/>
      <c r="J103"/>
      <c r="K103"/>
      <c r="L103"/>
      <c r="N103" s="7"/>
    </row>
    <row r="104" spans="1:14" x14ac:dyDescent="0.2">
      <c r="B104"/>
      <c r="C104"/>
      <c r="J104"/>
      <c r="K104"/>
      <c r="L104"/>
      <c r="N104" s="7"/>
    </row>
    <row r="105" spans="1:14" x14ac:dyDescent="0.2">
      <c r="B105"/>
      <c r="C105"/>
      <c r="J105"/>
      <c r="K105"/>
      <c r="L105"/>
      <c r="N105" s="7"/>
    </row>
    <row r="106" spans="1:14" x14ac:dyDescent="0.2">
      <c r="B106"/>
      <c r="C106"/>
      <c r="J106"/>
      <c r="K106"/>
      <c r="L106"/>
      <c r="N106" s="7"/>
    </row>
    <row r="107" spans="1:14" x14ac:dyDescent="0.2">
      <c r="A107" s="1"/>
      <c r="B107" s="11"/>
      <c r="C107" s="26"/>
      <c r="D107" s="26"/>
      <c r="E107" s="26"/>
      <c r="F107" s="26"/>
      <c r="G107" s="26"/>
      <c r="H107" s="26"/>
      <c r="I107" s="26"/>
      <c r="J107" s="85"/>
      <c r="K107" s="132"/>
      <c r="L107" s="101"/>
      <c r="N107" s="7"/>
    </row>
    <row r="108" spans="1:14" x14ac:dyDescent="0.2">
      <c r="N108" s="7"/>
    </row>
    <row r="109" spans="1:14" x14ac:dyDescent="0.2">
      <c r="N109" s="7"/>
    </row>
    <row r="110" spans="1:14" x14ac:dyDescent="0.2">
      <c r="N110" s="7"/>
    </row>
    <row r="111" spans="1:14" x14ac:dyDescent="0.2">
      <c r="N111" s="7"/>
    </row>
    <row r="112" spans="1:14" x14ac:dyDescent="0.2">
      <c r="N112" s="7"/>
    </row>
    <row r="113" spans="14:14" x14ac:dyDescent="0.2">
      <c r="N113" s="7"/>
    </row>
    <row r="114" spans="14:14" x14ac:dyDescent="0.2">
      <c r="N114" s="7"/>
    </row>
    <row r="115" spans="14:14" x14ac:dyDescent="0.2">
      <c r="N115" s="7"/>
    </row>
    <row r="116" spans="14:14" x14ac:dyDescent="0.2">
      <c r="N116" s="7"/>
    </row>
    <row r="117" spans="14:14" x14ac:dyDescent="0.2">
      <c r="N117" s="7"/>
    </row>
    <row r="118" spans="14:14" x14ac:dyDescent="0.2">
      <c r="N118" s="7"/>
    </row>
    <row r="119" spans="14:14" x14ac:dyDescent="0.2">
      <c r="N119" s="7"/>
    </row>
    <row r="120" spans="14:14" x14ac:dyDescent="0.2">
      <c r="N120" s="7"/>
    </row>
    <row r="121" spans="14:14" x14ac:dyDescent="0.2">
      <c r="N121" s="7"/>
    </row>
    <row r="122" spans="14:14" x14ac:dyDescent="0.2">
      <c r="N122" s="7"/>
    </row>
  </sheetData>
  <sheetProtection algorithmName="SHA-512" hashValue="6vuLGdKrnZjvUCfUGZZ44w87zbr9ltqp8OK92SGoRzZUnxwKd9WBtHl14PNrPuaAK32ljpk5iO8Qe92azOewiQ==" saltValue="sCc25HTeQxFNTDYOWoytMQ==" spinCount="100000" sheet="1" selectLockedCells="1" pivotTables="0" selectUnlockedCells="1"/>
  <mergeCells count="1">
    <mergeCell ref="A1:L1"/>
  </mergeCells>
  <phoneticPr fontId="0" type="noConversion"/>
  <printOptions horizontalCentered="1"/>
  <pageMargins left="0.78740157480314965" right="0.47244094488188981" top="0.55118110236220474" bottom="7.874015748031496E-2" header="0.59055118110236227" footer="0.11811023622047245"/>
  <pageSetup paperSize="9" scale="67" firstPageNumber="2" fitToHeight="0" orientation="landscape" r:id="rId1"/>
  <headerFooter alignWithMargins="0"/>
  <rowBreaks count="1" manualBreakCount="1">
    <brk id="47" max="9" man="1"/>
  </rowBreaks>
  <ignoredErrors>
    <ignoredError sqref="L5:L6 L13:L14 L19:L24 L29:L34 L1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O18"/>
  <sheetViews>
    <sheetView showGridLines="0" view="pageBreakPreview" zoomScaleNormal="115" zoomScaleSheetLayoutView="100" workbookViewId="0">
      <selection sqref="A1:L1"/>
    </sheetView>
  </sheetViews>
  <sheetFormatPr baseColWidth="10" defaultColWidth="11.42578125" defaultRowHeight="12.75" x14ac:dyDescent="0.2"/>
  <cols>
    <col min="1" max="1" width="23.7109375" customWidth="1"/>
    <col min="2" max="2" width="16.85546875" customWidth="1"/>
    <col min="3" max="3" width="16.7109375" style="13" customWidth="1"/>
    <col min="4" max="4" width="15" style="4" customWidth="1"/>
    <col min="5" max="6" width="11.5703125" customWidth="1"/>
    <col min="7" max="9" width="15.42578125" customWidth="1"/>
    <col min="10" max="10" width="16.28515625" customWidth="1"/>
    <col min="11" max="11" width="18.7109375" style="18" customWidth="1"/>
    <col min="12" max="12" width="18.7109375" style="126" customWidth="1"/>
  </cols>
  <sheetData>
    <row r="1" spans="1:15" s="2" customFormat="1" ht="35.25" x14ac:dyDescent="0.2">
      <c r="A1" s="489" t="s">
        <v>126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</row>
    <row r="2" spans="1:15" ht="26.25" x14ac:dyDescent="0.4">
      <c r="A2" s="22" t="s">
        <v>49</v>
      </c>
      <c r="B2" s="22"/>
      <c r="C2" s="70"/>
      <c r="D2" s="3" t="s">
        <v>6</v>
      </c>
      <c r="E2" s="4"/>
      <c r="F2" s="4"/>
      <c r="G2" s="4"/>
      <c r="H2" s="4"/>
      <c r="I2" s="4"/>
      <c r="J2" s="4"/>
      <c r="K2" s="170"/>
      <c r="L2" s="132"/>
    </row>
    <row r="3" spans="1:15" x14ac:dyDescent="0.2">
      <c r="A3" s="285" t="s">
        <v>102</v>
      </c>
      <c r="B3" s="286" t="s">
        <v>103</v>
      </c>
      <c r="C3" s="286" t="s">
        <v>104</v>
      </c>
      <c r="D3" s="286" t="s">
        <v>105</v>
      </c>
      <c r="E3" s="286" t="s">
        <v>105</v>
      </c>
      <c r="F3" s="286" t="s">
        <v>105</v>
      </c>
      <c r="G3" s="286" t="s">
        <v>109</v>
      </c>
      <c r="H3" s="286" t="s">
        <v>109</v>
      </c>
      <c r="I3" s="178" t="s">
        <v>111</v>
      </c>
      <c r="J3" s="178" t="s">
        <v>284</v>
      </c>
      <c r="K3" s="178" t="s">
        <v>113</v>
      </c>
      <c r="L3" s="179" t="s">
        <v>115</v>
      </c>
    </row>
    <row r="4" spans="1:15" ht="13.5" customHeight="1" x14ac:dyDescent="0.2">
      <c r="A4" s="287"/>
      <c r="B4" s="288"/>
      <c r="C4" s="289" t="s">
        <v>1</v>
      </c>
      <c r="D4" s="289" t="s">
        <v>106</v>
      </c>
      <c r="E4" s="289" t="s">
        <v>107</v>
      </c>
      <c r="F4" s="289" t="s">
        <v>108</v>
      </c>
      <c r="G4" s="289" t="s">
        <v>110</v>
      </c>
      <c r="H4" s="289" t="s">
        <v>107</v>
      </c>
      <c r="I4" s="180" t="s">
        <v>112</v>
      </c>
      <c r="J4" s="180" t="s">
        <v>285</v>
      </c>
      <c r="K4" s="180" t="s">
        <v>114</v>
      </c>
      <c r="L4" s="165" t="s">
        <v>116</v>
      </c>
    </row>
    <row r="5" spans="1:15" ht="13.7" customHeight="1" x14ac:dyDescent="0.2">
      <c r="A5" s="76">
        <v>713741</v>
      </c>
      <c r="B5" s="93" t="s">
        <v>2</v>
      </c>
      <c r="C5" s="37" t="s">
        <v>4</v>
      </c>
      <c r="D5" s="37">
        <v>14</v>
      </c>
      <c r="E5" s="442">
        <v>5.04</v>
      </c>
      <c r="F5" s="37">
        <v>11.3</v>
      </c>
      <c r="G5" s="37">
        <v>40</v>
      </c>
      <c r="H5" s="442">
        <f>E5*G5</f>
        <v>201.6</v>
      </c>
      <c r="I5" s="43" t="s">
        <v>0</v>
      </c>
      <c r="J5" s="43" t="s">
        <v>287</v>
      </c>
      <c r="K5" s="445">
        <v>17.323599999999999</v>
      </c>
      <c r="L5" s="450">
        <f>K5*(100%-INTRODUCCIÓN!$C$11)</f>
        <v>17.323599999999999</v>
      </c>
      <c r="M5" s="7"/>
      <c r="N5" s="342"/>
      <c r="O5" s="7"/>
    </row>
    <row r="6" spans="1:15" ht="13.7" customHeight="1" x14ac:dyDescent="0.2">
      <c r="A6" s="76">
        <v>713743</v>
      </c>
      <c r="B6" s="93" t="s">
        <v>2</v>
      </c>
      <c r="C6" s="43" t="s">
        <v>24</v>
      </c>
      <c r="D6" s="37">
        <v>10</v>
      </c>
      <c r="E6" s="442">
        <v>7.2</v>
      </c>
      <c r="F6" s="37">
        <v>12.6</v>
      </c>
      <c r="G6" s="37">
        <v>28</v>
      </c>
      <c r="H6" s="442">
        <f t="shared" ref="H6:H8" si="0">E6*G6</f>
        <v>201.6</v>
      </c>
      <c r="I6" s="43" t="s">
        <v>0</v>
      </c>
      <c r="J6" s="43" t="s">
        <v>290</v>
      </c>
      <c r="K6" s="445">
        <v>17.323599999999999</v>
      </c>
      <c r="L6" s="450">
        <f>K6*(100%-INTRODUCCIÓN!$C$11)</f>
        <v>17.323599999999999</v>
      </c>
      <c r="M6" s="7"/>
      <c r="N6" s="342"/>
      <c r="O6" s="7"/>
    </row>
    <row r="7" spans="1:15" ht="13.7" customHeight="1" x14ac:dyDescent="0.2">
      <c r="A7" s="76">
        <v>713744</v>
      </c>
      <c r="B7" s="145" t="s">
        <v>30</v>
      </c>
      <c r="C7" s="37" t="s">
        <v>4</v>
      </c>
      <c r="D7" s="37">
        <v>14</v>
      </c>
      <c r="E7" s="442">
        <v>5.04</v>
      </c>
      <c r="F7" s="37">
        <v>11.3</v>
      </c>
      <c r="G7" s="37">
        <v>40</v>
      </c>
      <c r="H7" s="442">
        <f t="shared" si="0"/>
        <v>201.6</v>
      </c>
      <c r="I7" s="43" t="s">
        <v>11</v>
      </c>
      <c r="J7" s="43" t="s">
        <v>287</v>
      </c>
      <c r="K7" s="445">
        <v>23.055199999999999</v>
      </c>
      <c r="L7" s="450">
        <f>K7*(100%-INTRODUCCIÓN!$C$11)</f>
        <v>23.055199999999999</v>
      </c>
      <c r="M7" s="7"/>
      <c r="N7" s="342"/>
      <c r="O7" s="7"/>
    </row>
    <row r="8" spans="1:15" ht="13.7" customHeight="1" x14ac:dyDescent="0.2">
      <c r="A8" s="76">
        <v>713747</v>
      </c>
      <c r="B8" s="145" t="s">
        <v>31</v>
      </c>
      <c r="C8" s="37" t="s">
        <v>4</v>
      </c>
      <c r="D8" s="37">
        <v>14</v>
      </c>
      <c r="E8" s="442">
        <v>5.04</v>
      </c>
      <c r="F8" s="37">
        <v>11.3</v>
      </c>
      <c r="G8" s="37">
        <v>40</v>
      </c>
      <c r="H8" s="442">
        <f t="shared" si="0"/>
        <v>201.6</v>
      </c>
      <c r="I8" s="43" t="s">
        <v>11</v>
      </c>
      <c r="J8" s="43" t="s">
        <v>287</v>
      </c>
      <c r="K8" s="445">
        <v>23.055199999999999</v>
      </c>
      <c r="L8" s="450">
        <f>K8*(100%-INTRODUCCIÓN!$C$11)</f>
        <v>23.055199999999999</v>
      </c>
      <c r="M8" s="7"/>
      <c r="N8" s="342"/>
      <c r="O8" s="7"/>
    </row>
    <row r="9" spans="1:15" x14ac:dyDescent="0.2">
      <c r="M9" s="7"/>
      <c r="N9" s="342"/>
    </row>
    <row r="10" spans="1:15" ht="26.25" x14ac:dyDescent="0.4">
      <c r="A10" s="22" t="s">
        <v>59</v>
      </c>
      <c r="B10" s="22"/>
      <c r="C10" s="70"/>
      <c r="D10" s="3" t="s">
        <v>6</v>
      </c>
      <c r="E10" s="4"/>
      <c r="F10" s="4"/>
      <c r="G10" s="4"/>
      <c r="H10" s="4"/>
      <c r="I10" s="4"/>
      <c r="J10" s="4"/>
      <c r="K10" s="346"/>
      <c r="L10" s="132"/>
      <c r="M10" s="7"/>
      <c r="N10" s="342"/>
    </row>
    <row r="11" spans="1:15" ht="13.7" customHeight="1" x14ac:dyDescent="0.2">
      <c r="A11" s="285" t="s">
        <v>102</v>
      </c>
      <c r="B11" s="286" t="s">
        <v>103</v>
      </c>
      <c r="C11" s="286" t="s">
        <v>104</v>
      </c>
      <c r="D11" s="286" t="s">
        <v>105</v>
      </c>
      <c r="E11" s="286" t="s">
        <v>105</v>
      </c>
      <c r="F11" s="286" t="s">
        <v>105</v>
      </c>
      <c r="G11" s="286" t="s">
        <v>109</v>
      </c>
      <c r="H11" s="286" t="s">
        <v>109</v>
      </c>
      <c r="I11" s="178" t="s">
        <v>111</v>
      </c>
      <c r="J11" s="178" t="s">
        <v>284</v>
      </c>
      <c r="K11" s="178" t="s">
        <v>113</v>
      </c>
      <c r="L11" s="179" t="s">
        <v>115</v>
      </c>
      <c r="M11" s="7"/>
      <c r="N11" s="342"/>
    </row>
    <row r="12" spans="1:15" ht="13.7" customHeight="1" x14ac:dyDescent="0.2">
      <c r="A12" s="287"/>
      <c r="B12" s="288"/>
      <c r="C12" s="289" t="s">
        <v>1</v>
      </c>
      <c r="D12" s="289" t="s">
        <v>106</v>
      </c>
      <c r="E12" s="289" t="s">
        <v>107</v>
      </c>
      <c r="F12" s="289" t="s">
        <v>108</v>
      </c>
      <c r="G12" s="289" t="s">
        <v>110</v>
      </c>
      <c r="H12" s="289" t="s">
        <v>107</v>
      </c>
      <c r="I12" s="180" t="s">
        <v>112</v>
      </c>
      <c r="J12" s="180" t="s">
        <v>285</v>
      </c>
      <c r="K12" s="180" t="s">
        <v>114</v>
      </c>
      <c r="L12" s="165" t="s">
        <v>116</v>
      </c>
      <c r="M12" s="7"/>
      <c r="N12" s="342"/>
    </row>
    <row r="13" spans="1:15" ht="13.7" customHeight="1" x14ac:dyDescent="0.2">
      <c r="A13" s="76">
        <v>713735</v>
      </c>
      <c r="B13" s="93" t="s">
        <v>2</v>
      </c>
      <c r="C13" s="43" t="s">
        <v>10</v>
      </c>
      <c r="D13" s="37">
        <v>10</v>
      </c>
      <c r="E13" s="442">
        <v>3.6</v>
      </c>
      <c r="F13" s="37">
        <v>10.8</v>
      </c>
      <c r="G13" s="37">
        <v>44</v>
      </c>
      <c r="H13" s="442">
        <f>E13*G13</f>
        <v>158.4</v>
      </c>
      <c r="I13" s="43" t="s">
        <v>0</v>
      </c>
      <c r="J13" s="43" t="s">
        <v>287</v>
      </c>
      <c r="K13" s="445">
        <v>23.055199999999999</v>
      </c>
      <c r="L13" s="450">
        <f>K13*(100%-INTRODUCCIÓN!$C$11)</f>
        <v>23.055199999999999</v>
      </c>
      <c r="M13" s="7"/>
      <c r="N13" s="342"/>
    </row>
    <row r="14" spans="1:15" ht="13.7" customHeight="1" x14ac:dyDescent="0.2">
      <c r="A14" s="76">
        <v>713743</v>
      </c>
      <c r="B14" s="145" t="s">
        <v>2</v>
      </c>
      <c r="C14" s="43" t="s">
        <v>36</v>
      </c>
      <c r="D14" s="43">
        <v>8</v>
      </c>
      <c r="E14" s="41">
        <v>5.76</v>
      </c>
      <c r="F14" s="43">
        <v>12.6</v>
      </c>
      <c r="G14" s="43">
        <v>28</v>
      </c>
      <c r="H14" s="442">
        <f t="shared" ref="H14:H16" si="1">E14*G14</f>
        <v>161.28</v>
      </c>
      <c r="I14" s="43" t="s">
        <v>0</v>
      </c>
      <c r="J14" s="43" t="s">
        <v>290</v>
      </c>
      <c r="K14" s="445">
        <v>23.055199999999999</v>
      </c>
      <c r="L14" s="450">
        <f>K14*(100%-INTRODUCCIÓN!$C$11)</f>
        <v>23.055199999999999</v>
      </c>
      <c r="M14" s="7"/>
      <c r="N14" s="342"/>
    </row>
    <row r="15" spans="1:15" ht="13.7" customHeight="1" x14ac:dyDescent="0.2">
      <c r="A15" s="76">
        <v>713737</v>
      </c>
      <c r="B15" s="145" t="s">
        <v>30</v>
      </c>
      <c r="C15" s="43" t="s">
        <v>10</v>
      </c>
      <c r="D15" s="37">
        <v>10</v>
      </c>
      <c r="E15" s="442">
        <v>3.6</v>
      </c>
      <c r="F15" s="37">
        <v>10.8</v>
      </c>
      <c r="G15" s="37">
        <v>44</v>
      </c>
      <c r="H15" s="442">
        <f t="shared" si="1"/>
        <v>158.4</v>
      </c>
      <c r="I15" s="43" t="s">
        <v>11</v>
      </c>
      <c r="J15" s="43" t="s">
        <v>287</v>
      </c>
      <c r="K15" s="445">
        <v>31.684800000000003</v>
      </c>
      <c r="L15" s="450">
        <f>K15*(100%-INTRODUCCIÓN!$C$11)</f>
        <v>31.684800000000003</v>
      </c>
      <c r="M15" s="7"/>
      <c r="N15" s="342"/>
    </row>
    <row r="16" spans="1:15" ht="13.7" customHeight="1" x14ac:dyDescent="0.2">
      <c r="A16" s="76">
        <v>713739</v>
      </c>
      <c r="B16" s="145" t="s">
        <v>31</v>
      </c>
      <c r="C16" s="43" t="s">
        <v>10</v>
      </c>
      <c r="D16" s="37">
        <v>10</v>
      </c>
      <c r="E16" s="442">
        <v>3.6</v>
      </c>
      <c r="F16" s="37">
        <v>10.8</v>
      </c>
      <c r="G16" s="37">
        <v>44</v>
      </c>
      <c r="H16" s="442">
        <f t="shared" si="1"/>
        <v>158.4</v>
      </c>
      <c r="I16" s="43" t="s">
        <v>11</v>
      </c>
      <c r="J16" s="43" t="s">
        <v>287</v>
      </c>
      <c r="K16" s="445">
        <v>31.684800000000003</v>
      </c>
      <c r="L16" s="450">
        <f>K16*(100%-INTRODUCCIÓN!$C$11)</f>
        <v>31.684800000000003</v>
      </c>
      <c r="M16" s="7"/>
      <c r="N16" s="342"/>
    </row>
    <row r="18" spans="1:12" ht="13.7" customHeight="1" x14ac:dyDescent="0.2">
      <c r="A18" s="157"/>
      <c r="B18" s="157"/>
      <c r="C18" s="25"/>
      <c r="D18" s="26"/>
      <c r="E18" s="26"/>
      <c r="F18" s="26"/>
      <c r="G18" s="26"/>
      <c r="H18" s="26"/>
      <c r="I18" s="26"/>
      <c r="J18" s="26"/>
      <c r="K18" s="85"/>
      <c r="L18" s="128"/>
    </row>
  </sheetData>
  <sheetProtection algorithmName="SHA-512" hashValue="ZdtuWRfYeAWMH++jTU3y89FkVgJilWJ2QlK7GOWUN6khNCcetmtd5b3W8jKCfah0xCGuvColnXRRs4xeJzD9QA==" saltValue="1arXgSq/zyXw1/H3DwlyCw==" spinCount="100000" sheet="1" selectLockedCells="1" pivotTables="0" selectUnlockedCells="1"/>
  <mergeCells count="1">
    <mergeCell ref="A1:L1"/>
  </mergeCells>
  <printOptions horizontalCentered="1"/>
  <pageMargins left="0.59055118110236227" right="0.47244094488188981" top="0.55118110236220474" bottom="0.27559055118110237" header="0.59055118110236227" footer="0.11811023622047245"/>
  <pageSetup paperSize="9" scale="65" firstPageNumber="2" fitToHeight="0" orientation="landscape" r:id="rId1"/>
  <headerFooter alignWithMargins="0"/>
  <rowBreaks count="1" manualBreakCount="1">
    <brk id="23" max="9" man="1"/>
  </rowBreaks>
  <ignoredErrors>
    <ignoredError sqref="L5 L13 L6:L8 L14:L16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7" tint="-0.249977111117893"/>
  </sheetPr>
  <dimension ref="A1:N222"/>
  <sheetViews>
    <sheetView showGridLines="0" view="pageBreakPreview" zoomScaleNormal="100" zoomScaleSheetLayoutView="100" workbookViewId="0">
      <selection sqref="A1:L1"/>
    </sheetView>
  </sheetViews>
  <sheetFormatPr baseColWidth="10" defaultColWidth="11.42578125" defaultRowHeight="12.75" x14ac:dyDescent="0.2"/>
  <cols>
    <col min="1" max="1" width="19.28515625" customWidth="1"/>
    <col min="2" max="2" width="22.5703125" style="13" customWidth="1"/>
    <col min="3" max="3" width="18.5703125" style="4" customWidth="1"/>
    <col min="4" max="4" width="12.5703125" style="4" customWidth="1"/>
    <col min="5" max="5" width="11.5703125" style="4" customWidth="1"/>
    <col min="6" max="6" width="12.28515625" style="4" customWidth="1"/>
    <col min="7" max="7" width="10" style="4" bestFit="1" customWidth="1"/>
    <col min="8" max="8" width="10" style="4" customWidth="1"/>
    <col min="9" max="9" width="14" style="4" bestFit="1" customWidth="1"/>
    <col min="10" max="10" width="16.140625" style="84" customWidth="1"/>
    <col min="11" max="11" width="12.28515625" style="132" bestFit="1" customWidth="1"/>
    <col min="12" max="12" width="16.5703125" style="133" bestFit="1" customWidth="1"/>
    <col min="13" max="13" width="2.7109375" customWidth="1"/>
  </cols>
  <sheetData>
    <row r="1" spans="1:14" ht="29.25" customHeight="1" x14ac:dyDescent="0.5">
      <c r="A1" s="490" t="s">
        <v>127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290"/>
    </row>
    <row r="2" spans="1:14" ht="25.5" customHeight="1" x14ac:dyDescent="0.4">
      <c r="A2" s="77" t="s">
        <v>241</v>
      </c>
      <c r="B2" s="90"/>
      <c r="C2" s="29"/>
      <c r="D2" s="29"/>
      <c r="E2" s="29"/>
      <c r="F2" s="29"/>
      <c r="G2" s="29"/>
      <c r="H2" s="29"/>
      <c r="I2" s="29"/>
      <c r="J2" s="29"/>
      <c r="K2" s="181"/>
      <c r="L2" s="35"/>
    </row>
    <row r="3" spans="1:14" x14ac:dyDescent="0.2">
      <c r="A3" s="291" t="s">
        <v>102</v>
      </c>
      <c r="B3" s="292" t="s">
        <v>103</v>
      </c>
      <c r="C3" s="292" t="s">
        <v>104</v>
      </c>
      <c r="D3" s="292" t="s">
        <v>105</v>
      </c>
      <c r="E3" s="292" t="s">
        <v>105</v>
      </c>
      <c r="F3" s="292" t="s">
        <v>105</v>
      </c>
      <c r="G3" s="292" t="s">
        <v>109</v>
      </c>
      <c r="H3" s="292" t="s">
        <v>109</v>
      </c>
      <c r="I3" s="293" t="s">
        <v>111</v>
      </c>
      <c r="J3" s="293" t="s">
        <v>284</v>
      </c>
      <c r="K3" s="293" t="s">
        <v>113</v>
      </c>
      <c r="L3" s="294" t="s">
        <v>115</v>
      </c>
    </row>
    <row r="4" spans="1:14" x14ac:dyDescent="0.2">
      <c r="A4" s="295"/>
      <c r="B4" s="296"/>
      <c r="C4" s="297" t="s">
        <v>1</v>
      </c>
      <c r="D4" s="297" t="s">
        <v>106</v>
      </c>
      <c r="E4" s="297" t="s">
        <v>107</v>
      </c>
      <c r="F4" s="297" t="s">
        <v>108</v>
      </c>
      <c r="G4" s="297" t="s">
        <v>110</v>
      </c>
      <c r="H4" s="297" t="s">
        <v>107</v>
      </c>
      <c r="I4" s="298" t="s">
        <v>112</v>
      </c>
      <c r="J4" s="298" t="s">
        <v>285</v>
      </c>
      <c r="K4" s="298" t="s">
        <v>114</v>
      </c>
      <c r="L4" s="299" t="s">
        <v>116</v>
      </c>
    </row>
    <row r="5" spans="1:14" s="18" customFormat="1" x14ac:dyDescent="0.2">
      <c r="A5" s="227">
        <v>725663</v>
      </c>
      <c r="B5" s="145" t="s">
        <v>2</v>
      </c>
      <c r="C5" s="223" t="s">
        <v>4</v>
      </c>
      <c r="D5" s="223">
        <v>14</v>
      </c>
      <c r="E5" s="222">
        <v>5.04</v>
      </c>
      <c r="F5" s="223">
        <v>19.3</v>
      </c>
      <c r="G5" s="223">
        <v>44</v>
      </c>
      <c r="H5" s="274">
        <f>E5*G5</f>
        <v>221.76</v>
      </c>
      <c r="I5" s="276" t="s">
        <v>0</v>
      </c>
      <c r="J5" s="276" t="s">
        <v>290</v>
      </c>
      <c r="K5" s="449">
        <v>25.3</v>
      </c>
      <c r="L5" s="450">
        <f>K5*(100%-INTRODUCCIÓN!$C$11)</f>
        <v>25.3</v>
      </c>
      <c r="N5" s="126"/>
    </row>
    <row r="6" spans="1:14" s="18" customFormat="1" x14ac:dyDescent="0.2">
      <c r="A6" s="76"/>
      <c r="B6" s="145" t="s">
        <v>32</v>
      </c>
      <c r="C6" s="223" t="s">
        <v>4</v>
      </c>
      <c r="D6" s="223">
        <v>14</v>
      </c>
      <c r="E6" s="222">
        <v>5.04</v>
      </c>
      <c r="F6" s="223">
        <v>19.3</v>
      </c>
      <c r="G6" s="223">
        <v>44</v>
      </c>
      <c r="H6" s="274">
        <f t="shared" ref="H6:H7" si="0">E6*G6</f>
        <v>221.76</v>
      </c>
      <c r="I6" s="276" t="s">
        <v>11</v>
      </c>
      <c r="J6" s="276" t="s">
        <v>310</v>
      </c>
      <c r="K6" s="449">
        <v>28.4</v>
      </c>
      <c r="L6" s="450">
        <f>K6*(100%-INTRODUCCIÓN!$C$11)</f>
        <v>28.4</v>
      </c>
      <c r="N6" s="126"/>
    </row>
    <row r="7" spans="1:14" s="18" customFormat="1" x14ac:dyDescent="0.2">
      <c r="A7" s="76"/>
      <c r="B7" s="145" t="s">
        <v>27</v>
      </c>
      <c r="C7" s="223" t="s">
        <v>4</v>
      </c>
      <c r="D7" s="223">
        <v>14</v>
      </c>
      <c r="E7" s="222">
        <v>5.04</v>
      </c>
      <c r="F7" s="223">
        <v>19.3</v>
      </c>
      <c r="G7" s="223">
        <v>44</v>
      </c>
      <c r="H7" s="274">
        <f t="shared" si="0"/>
        <v>221.76</v>
      </c>
      <c r="I7" s="276" t="s">
        <v>11</v>
      </c>
      <c r="J7" s="276" t="s">
        <v>310</v>
      </c>
      <c r="K7" s="449">
        <v>28.4</v>
      </c>
      <c r="L7" s="450">
        <f>K7*(100%-INTRODUCCIÓN!$C$11)</f>
        <v>28.4</v>
      </c>
      <c r="N7" s="126"/>
    </row>
    <row r="8" spans="1:14" s="18" customFormat="1" x14ac:dyDescent="0.2">
      <c r="A8" s="129"/>
      <c r="B8" s="86"/>
      <c r="C8" s="277"/>
      <c r="D8" s="277"/>
      <c r="E8" s="187"/>
      <c r="F8" s="277"/>
      <c r="G8" s="277"/>
      <c r="H8" s="277"/>
      <c r="I8" s="277"/>
      <c r="J8" s="277"/>
      <c r="K8" s="128"/>
      <c r="L8" s="101"/>
      <c r="N8" s="126"/>
    </row>
    <row r="9" spans="1:14" s="18" customFormat="1" ht="30" x14ac:dyDescent="0.4">
      <c r="A9" s="417" t="s">
        <v>119</v>
      </c>
      <c r="B9" s="90"/>
      <c r="C9" s="29"/>
      <c r="D9" s="29"/>
      <c r="E9" s="29"/>
      <c r="F9" s="29"/>
      <c r="G9" s="29"/>
      <c r="H9" s="29"/>
      <c r="I9" s="29"/>
      <c r="J9" s="277"/>
      <c r="K9" s="128"/>
      <c r="L9" s="101"/>
      <c r="N9" s="126"/>
    </row>
    <row r="10" spans="1:14" s="18" customFormat="1" x14ac:dyDescent="0.2">
      <c r="A10" s="291" t="s">
        <v>102</v>
      </c>
      <c r="B10" s="292" t="s">
        <v>103</v>
      </c>
      <c r="C10" s="292" t="s">
        <v>104</v>
      </c>
      <c r="D10" s="292" t="s">
        <v>105</v>
      </c>
      <c r="E10" s="292" t="s">
        <v>105</v>
      </c>
      <c r="F10" s="292" t="s">
        <v>105</v>
      </c>
      <c r="G10" s="292" t="s">
        <v>109</v>
      </c>
      <c r="H10" s="292" t="s">
        <v>109</v>
      </c>
      <c r="I10" s="293" t="s">
        <v>111</v>
      </c>
      <c r="J10" s="293" t="s">
        <v>284</v>
      </c>
      <c r="K10" s="293" t="s">
        <v>113</v>
      </c>
      <c r="L10" s="294" t="s">
        <v>115</v>
      </c>
      <c r="N10" s="126"/>
    </row>
    <row r="11" spans="1:14" s="18" customFormat="1" x14ac:dyDescent="0.2">
      <c r="A11" s="295"/>
      <c r="B11" s="296"/>
      <c r="C11" s="297" t="s">
        <v>1</v>
      </c>
      <c r="D11" s="297" t="s">
        <v>106</v>
      </c>
      <c r="E11" s="297" t="s">
        <v>107</v>
      </c>
      <c r="F11" s="297" t="s">
        <v>108</v>
      </c>
      <c r="G11" s="297" t="s">
        <v>110</v>
      </c>
      <c r="H11" s="297" t="s">
        <v>107</v>
      </c>
      <c r="I11" s="298" t="s">
        <v>112</v>
      </c>
      <c r="J11" s="298" t="s">
        <v>285</v>
      </c>
      <c r="K11" s="298" t="s">
        <v>114</v>
      </c>
      <c r="L11" s="299" t="s">
        <v>116</v>
      </c>
      <c r="N11" s="126"/>
    </row>
    <row r="12" spans="1:14" s="18" customFormat="1" x14ac:dyDescent="0.2">
      <c r="A12" s="340">
        <v>751116</v>
      </c>
      <c r="B12" s="415" t="s">
        <v>2</v>
      </c>
      <c r="C12" s="384" t="s">
        <v>4</v>
      </c>
      <c r="D12" s="384">
        <v>16</v>
      </c>
      <c r="E12" s="384">
        <v>5.76</v>
      </c>
      <c r="F12" s="384">
        <v>13.3</v>
      </c>
      <c r="G12" s="384">
        <v>36</v>
      </c>
      <c r="H12" s="274">
        <f t="shared" ref="H12:H14" si="1">E12*G12</f>
        <v>207.35999999999999</v>
      </c>
      <c r="I12" s="384" t="s">
        <v>7</v>
      </c>
      <c r="J12" s="276" t="s">
        <v>287</v>
      </c>
      <c r="K12" s="448">
        <v>25.5</v>
      </c>
      <c r="L12" s="450">
        <f>K12*(100%-INTRODUCCIÓN!$C$11)</f>
        <v>25.5</v>
      </c>
      <c r="N12" s="126"/>
    </row>
    <row r="13" spans="1:14" s="18" customFormat="1" x14ac:dyDescent="0.2">
      <c r="A13" s="340"/>
      <c r="B13" s="415" t="s">
        <v>74</v>
      </c>
      <c r="C13" s="384" t="s">
        <v>4</v>
      </c>
      <c r="D13" s="384">
        <v>16</v>
      </c>
      <c r="E13" s="384">
        <v>5.76</v>
      </c>
      <c r="F13" s="384">
        <v>14.7</v>
      </c>
      <c r="G13" s="384">
        <v>36</v>
      </c>
      <c r="H13" s="274">
        <f t="shared" si="1"/>
        <v>207.35999999999999</v>
      </c>
      <c r="I13" s="384" t="s">
        <v>11</v>
      </c>
      <c r="J13" s="276" t="s">
        <v>310</v>
      </c>
      <c r="K13" s="448">
        <v>29.3</v>
      </c>
      <c r="L13" s="450">
        <f>K13*(100%-INTRODUCCIÓN!$C$11)</f>
        <v>29.3</v>
      </c>
      <c r="N13" s="126"/>
    </row>
    <row r="14" spans="1:14" s="18" customFormat="1" x14ac:dyDescent="0.2">
      <c r="A14" s="340"/>
      <c r="B14" s="415" t="s">
        <v>31</v>
      </c>
      <c r="C14" s="384" t="s">
        <v>4</v>
      </c>
      <c r="D14" s="384">
        <v>16</v>
      </c>
      <c r="E14" s="384">
        <v>5.76</v>
      </c>
      <c r="F14" s="384">
        <v>14.7</v>
      </c>
      <c r="G14" s="384">
        <v>36</v>
      </c>
      <c r="H14" s="274">
        <f t="shared" si="1"/>
        <v>207.35999999999999</v>
      </c>
      <c r="I14" s="384" t="s">
        <v>11</v>
      </c>
      <c r="J14" s="276" t="s">
        <v>310</v>
      </c>
      <c r="K14" s="448">
        <v>29.3</v>
      </c>
      <c r="L14" s="450">
        <f>K14*(100%-INTRODUCCIÓN!$C$11)</f>
        <v>29.3</v>
      </c>
      <c r="N14" s="126"/>
    </row>
    <row r="15" spans="1:14" s="18" customFormat="1" x14ac:dyDescent="0.2">
      <c r="A15" s="419"/>
      <c r="B15" s="317"/>
      <c r="C15" s="94"/>
      <c r="D15" s="94"/>
      <c r="E15" s="94"/>
      <c r="F15" s="94"/>
      <c r="G15" s="94"/>
      <c r="H15" s="94"/>
      <c r="I15" s="94"/>
      <c r="J15" s="85"/>
      <c r="K15" s="172"/>
      <c r="L15" s="420"/>
      <c r="N15" s="126"/>
    </row>
    <row r="16" spans="1:14" s="18" customFormat="1" ht="30" x14ac:dyDescent="0.4">
      <c r="A16" s="417" t="s">
        <v>308</v>
      </c>
      <c r="B16" s="90"/>
      <c r="C16" s="29"/>
      <c r="D16" s="29"/>
      <c r="E16" s="29"/>
      <c r="F16" s="29"/>
      <c r="G16" s="29"/>
      <c r="H16" s="29"/>
      <c r="I16" s="29"/>
      <c r="J16" s="29"/>
      <c r="K16" s="29"/>
      <c r="L16" s="181"/>
      <c r="M16" s="35"/>
      <c r="N16" s="126"/>
    </row>
    <row r="17" spans="1:14" s="18" customFormat="1" x14ac:dyDescent="0.2">
      <c r="A17" s="291" t="s">
        <v>102</v>
      </c>
      <c r="B17" s="292" t="s">
        <v>103</v>
      </c>
      <c r="C17" s="292" t="s">
        <v>104</v>
      </c>
      <c r="D17" s="292" t="s">
        <v>105</v>
      </c>
      <c r="E17" s="292" t="s">
        <v>105</v>
      </c>
      <c r="F17" s="292" t="s">
        <v>105</v>
      </c>
      <c r="G17" s="292" t="s">
        <v>109</v>
      </c>
      <c r="H17" s="292" t="s">
        <v>109</v>
      </c>
      <c r="I17" s="293" t="s">
        <v>111</v>
      </c>
      <c r="J17" s="293" t="s">
        <v>284</v>
      </c>
      <c r="K17" s="293" t="s">
        <v>113</v>
      </c>
      <c r="L17" s="294" t="s">
        <v>115</v>
      </c>
      <c r="M17" s="126"/>
      <c r="N17" s="126"/>
    </row>
    <row r="18" spans="1:14" s="18" customFormat="1" x14ac:dyDescent="0.2">
      <c r="A18" s="295"/>
      <c r="B18" s="296"/>
      <c r="C18" s="297" t="s">
        <v>1</v>
      </c>
      <c r="D18" s="297" t="s">
        <v>106</v>
      </c>
      <c r="E18" s="297" t="s">
        <v>107</v>
      </c>
      <c r="F18" s="297" t="s">
        <v>108</v>
      </c>
      <c r="G18" s="297" t="s">
        <v>110</v>
      </c>
      <c r="H18" s="297" t="s">
        <v>107</v>
      </c>
      <c r="I18" s="298" t="s">
        <v>112</v>
      </c>
      <c r="J18" s="298" t="s">
        <v>285</v>
      </c>
      <c r="K18" s="298" t="s">
        <v>114</v>
      </c>
      <c r="L18" s="299" t="s">
        <v>116</v>
      </c>
      <c r="M18" s="126"/>
      <c r="N18" s="126"/>
    </row>
    <row r="19" spans="1:14" s="18" customFormat="1" x14ac:dyDescent="0.2">
      <c r="A19" s="340">
        <v>723974</v>
      </c>
      <c r="B19" s="415" t="s">
        <v>2</v>
      </c>
      <c r="C19" s="384" t="s">
        <v>9</v>
      </c>
      <c r="D19" s="384">
        <v>10</v>
      </c>
      <c r="E19" s="384">
        <v>3.6</v>
      </c>
      <c r="F19" s="384">
        <v>12.6</v>
      </c>
      <c r="G19" s="384">
        <v>44</v>
      </c>
      <c r="H19" s="274">
        <f>E19*G19</f>
        <v>158.4</v>
      </c>
      <c r="I19" s="384" t="s">
        <v>7</v>
      </c>
      <c r="J19" s="276" t="s">
        <v>287</v>
      </c>
      <c r="K19" s="448">
        <v>38.15</v>
      </c>
      <c r="L19" s="450">
        <f>K19*(100%-INTRODUCCIÓN!$C$11)</f>
        <v>38.15</v>
      </c>
      <c r="M19" s="126"/>
      <c r="N19" s="126"/>
    </row>
    <row r="20" spans="1:14" s="18" customFormat="1" x14ac:dyDescent="0.2">
      <c r="A20" s="419"/>
      <c r="B20" s="317"/>
      <c r="C20" s="94"/>
      <c r="D20" s="94"/>
      <c r="E20" s="94"/>
      <c r="F20" s="94"/>
      <c r="G20" s="94"/>
      <c r="H20" s="94"/>
      <c r="I20" s="94"/>
      <c r="J20" s="85"/>
      <c r="K20" s="172"/>
      <c r="L20" s="420"/>
      <c r="N20" s="126"/>
    </row>
    <row r="21" spans="1:14" ht="24.75" customHeight="1" x14ac:dyDescent="0.4">
      <c r="A21" s="77" t="s">
        <v>86</v>
      </c>
      <c r="B21" s="90"/>
      <c r="J21" s="12"/>
      <c r="M21" s="18"/>
      <c r="N21" s="126"/>
    </row>
    <row r="22" spans="1:14" x14ac:dyDescent="0.2">
      <c r="A22" s="291" t="s">
        <v>102</v>
      </c>
      <c r="B22" s="292" t="s">
        <v>103</v>
      </c>
      <c r="C22" s="292" t="s">
        <v>104</v>
      </c>
      <c r="D22" s="292" t="s">
        <v>105</v>
      </c>
      <c r="E22" s="292" t="s">
        <v>105</v>
      </c>
      <c r="F22" s="292" t="s">
        <v>105</v>
      </c>
      <c r="G22" s="292" t="s">
        <v>109</v>
      </c>
      <c r="H22" s="292" t="s">
        <v>109</v>
      </c>
      <c r="I22" s="293" t="s">
        <v>111</v>
      </c>
      <c r="J22" s="293" t="s">
        <v>284</v>
      </c>
      <c r="K22" s="293" t="s">
        <v>113</v>
      </c>
      <c r="L22" s="294" t="s">
        <v>115</v>
      </c>
      <c r="M22" s="18"/>
      <c r="N22" s="126"/>
    </row>
    <row r="23" spans="1:14" s="78" customFormat="1" x14ac:dyDescent="0.2">
      <c r="A23" s="295"/>
      <c r="B23" s="296"/>
      <c r="C23" s="297" t="s">
        <v>1</v>
      </c>
      <c r="D23" s="297" t="s">
        <v>106</v>
      </c>
      <c r="E23" s="297" t="s">
        <v>107</v>
      </c>
      <c r="F23" s="297" t="s">
        <v>108</v>
      </c>
      <c r="G23" s="297" t="s">
        <v>110</v>
      </c>
      <c r="H23" s="297" t="s">
        <v>107</v>
      </c>
      <c r="I23" s="298" t="s">
        <v>112</v>
      </c>
      <c r="J23" s="298" t="s">
        <v>285</v>
      </c>
      <c r="K23" s="298" t="s">
        <v>114</v>
      </c>
      <c r="L23" s="299" t="s">
        <v>116</v>
      </c>
      <c r="M23" s="18"/>
      <c r="N23" s="126"/>
    </row>
    <row r="24" spans="1:14" s="18" customFormat="1" x14ac:dyDescent="0.2">
      <c r="A24" s="76">
        <v>713596</v>
      </c>
      <c r="B24" s="145" t="s">
        <v>2</v>
      </c>
      <c r="C24" s="43" t="s">
        <v>9</v>
      </c>
      <c r="D24" s="43">
        <v>10</v>
      </c>
      <c r="E24" s="43">
        <v>3.6</v>
      </c>
      <c r="F24" s="43">
        <v>18.899999999999999</v>
      </c>
      <c r="G24" s="43">
        <v>44</v>
      </c>
      <c r="H24" s="274">
        <f t="shared" ref="H24:H26" si="2">E24*G24</f>
        <v>158.4</v>
      </c>
      <c r="I24" s="43" t="s">
        <v>0</v>
      </c>
      <c r="J24" s="276" t="s">
        <v>290</v>
      </c>
      <c r="K24" s="453">
        <v>47.55</v>
      </c>
      <c r="L24" s="450">
        <f>K24*(100%-INTRODUCCIÓN!$C$11)</f>
        <v>47.55</v>
      </c>
      <c r="N24" s="126"/>
    </row>
    <row r="25" spans="1:14" s="18" customFormat="1" x14ac:dyDescent="0.2">
      <c r="A25" s="76">
        <v>713598</v>
      </c>
      <c r="B25" s="145" t="s">
        <v>32</v>
      </c>
      <c r="C25" s="43" t="s">
        <v>9</v>
      </c>
      <c r="D25" s="43">
        <v>10</v>
      </c>
      <c r="E25" s="43">
        <v>3.6</v>
      </c>
      <c r="F25" s="43">
        <v>18.899999999999999</v>
      </c>
      <c r="G25" s="43">
        <v>44</v>
      </c>
      <c r="H25" s="274">
        <f t="shared" si="2"/>
        <v>158.4</v>
      </c>
      <c r="I25" s="43" t="s">
        <v>0</v>
      </c>
      <c r="J25" s="276" t="s">
        <v>290</v>
      </c>
      <c r="K25" s="449">
        <v>52.55</v>
      </c>
      <c r="L25" s="450">
        <f>K25*(100%-INTRODUCCIÓN!$C$11)</f>
        <v>52.55</v>
      </c>
      <c r="N25" s="126"/>
    </row>
    <row r="26" spans="1:14" s="18" customFormat="1" x14ac:dyDescent="0.2">
      <c r="A26" s="76">
        <v>713600</v>
      </c>
      <c r="B26" s="145" t="s">
        <v>27</v>
      </c>
      <c r="C26" s="43" t="s">
        <v>9</v>
      </c>
      <c r="D26" s="43">
        <v>10</v>
      </c>
      <c r="E26" s="43">
        <v>3.6</v>
      </c>
      <c r="F26" s="43">
        <v>18.899999999999999</v>
      </c>
      <c r="G26" s="43">
        <v>44</v>
      </c>
      <c r="H26" s="274">
        <f t="shared" si="2"/>
        <v>158.4</v>
      </c>
      <c r="I26" s="43" t="s">
        <v>11</v>
      </c>
      <c r="J26" s="276" t="s">
        <v>310</v>
      </c>
      <c r="K26" s="449">
        <v>52.55</v>
      </c>
      <c r="L26" s="450">
        <f>K26*(100%-INTRODUCCIÓN!$C$11)</f>
        <v>52.55</v>
      </c>
      <c r="N26" s="126"/>
    </row>
    <row r="27" spans="1:14" s="18" customFormat="1" x14ac:dyDescent="0.2">
      <c r="A27" s="129"/>
      <c r="B27" s="86"/>
      <c r="C27" s="85"/>
      <c r="D27" s="85"/>
      <c r="E27" s="85"/>
      <c r="F27" s="85"/>
      <c r="G27" s="85"/>
      <c r="H27" s="85"/>
      <c r="I27" s="85"/>
      <c r="J27" s="85"/>
      <c r="K27" s="128"/>
      <c r="L27" s="101"/>
      <c r="N27" s="126"/>
    </row>
    <row r="28" spans="1:14" s="18" customFormat="1" ht="26.25" x14ac:dyDescent="0.4">
      <c r="A28" s="77" t="s">
        <v>75</v>
      </c>
      <c r="B28" s="90"/>
      <c r="C28" s="4"/>
      <c r="D28" s="4"/>
      <c r="E28" s="4"/>
      <c r="F28" s="4"/>
      <c r="G28" s="4"/>
      <c r="H28" s="4"/>
      <c r="I28" s="4"/>
      <c r="J28" s="12"/>
      <c r="K28" s="132"/>
      <c r="L28" s="133"/>
      <c r="N28" s="126"/>
    </row>
    <row r="29" spans="1:14" s="18" customFormat="1" x14ac:dyDescent="0.2">
      <c r="A29" s="291" t="s">
        <v>102</v>
      </c>
      <c r="B29" s="292" t="s">
        <v>103</v>
      </c>
      <c r="C29" s="292" t="s">
        <v>104</v>
      </c>
      <c r="D29" s="292" t="s">
        <v>105</v>
      </c>
      <c r="E29" s="292" t="s">
        <v>105</v>
      </c>
      <c r="F29" s="292" t="s">
        <v>105</v>
      </c>
      <c r="G29" s="292" t="s">
        <v>109</v>
      </c>
      <c r="H29" s="292" t="s">
        <v>109</v>
      </c>
      <c r="I29" s="293" t="s">
        <v>111</v>
      </c>
      <c r="J29" s="293" t="s">
        <v>284</v>
      </c>
      <c r="K29" s="293" t="s">
        <v>113</v>
      </c>
      <c r="L29" s="294" t="s">
        <v>115</v>
      </c>
      <c r="N29" s="126"/>
    </row>
    <row r="30" spans="1:14" s="18" customFormat="1" x14ac:dyDescent="0.2">
      <c r="A30" s="295"/>
      <c r="B30" s="296"/>
      <c r="C30" s="297" t="s">
        <v>1</v>
      </c>
      <c r="D30" s="297" t="s">
        <v>106</v>
      </c>
      <c r="E30" s="297" t="s">
        <v>107</v>
      </c>
      <c r="F30" s="297" t="s">
        <v>108</v>
      </c>
      <c r="G30" s="297" t="s">
        <v>110</v>
      </c>
      <c r="H30" s="297" t="s">
        <v>107</v>
      </c>
      <c r="I30" s="298" t="s">
        <v>112</v>
      </c>
      <c r="J30" s="298" t="s">
        <v>285</v>
      </c>
      <c r="K30" s="298" t="s">
        <v>114</v>
      </c>
      <c r="L30" s="299" t="s">
        <v>116</v>
      </c>
      <c r="N30" s="126"/>
    </row>
    <row r="31" spans="1:14" s="18" customFormat="1" x14ac:dyDescent="0.2">
      <c r="A31" s="76">
        <v>713604</v>
      </c>
      <c r="B31" s="145" t="s">
        <v>2</v>
      </c>
      <c r="C31" s="43" t="s">
        <v>9</v>
      </c>
      <c r="D31" s="43">
        <v>10</v>
      </c>
      <c r="E31" s="43">
        <v>3.6</v>
      </c>
      <c r="F31" s="43">
        <v>18.899999999999999</v>
      </c>
      <c r="G31" s="43">
        <v>44</v>
      </c>
      <c r="H31" s="274">
        <f>E31*G31</f>
        <v>158.4</v>
      </c>
      <c r="I31" s="43" t="s">
        <v>0</v>
      </c>
      <c r="J31" s="276" t="s">
        <v>290</v>
      </c>
      <c r="K31" s="453">
        <v>53</v>
      </c>
      <c r="L31" s="450">
        <f>K31*(100%-INTRODUCCIÓN!$C$11)</f>
        <v>53</v>
      </c>
      <c r="N31" s="126"/>
    </row>
    <row r="32" spans="1:14" s="18" customFormat="1" x14ac:dyDescent="0.2">
      <c r="B32" s="21"/>
      <c r="C32" s="84"/>
      <c r="D32" s="84"/>
      <c r="E32" s="84"/>
      <c r="F32" s="84"/>
      <c r="G32" s="84"/>
      <c r="H32" s="84"/>
      <c r="I32" s="84"/>
      <c r="J32" s="12"/>
      <c r="K32" s="132"/>
      <c r="L32" s="133"/>
      <c r="N32" s="126"/>
    </row>
    <row r="33" spans="1:14" ht="24.75" customHeight="1" x14ac:dyDescent="0.4">
      <c r="A33" s="69" t="s">
        <v>76</v>
      </c>
      <c r="B33" s="90"/>
      <c r="C33" s="14"/>
      <c r="D33" s="14"/>
      <c r="E33" s="14"/>
      <c r="F33" s="14"/>
      <c r="G33" s="14"/>
      <c r="H33" s="14"/>
      <c r="I33" s="14"/>
      <c r="J33" s="94"/>
      <c r="K33" s="172"/>
      <c r="M33" s="18"/>
      <c r="N33" s="126"/>
    </row>
    <row r="34" spans="1:14" x14ac:dyDescent="0.2">
      <c r="A34" s="291" t="s">
        <v>102</v>
      </c>
      <c r="B34" s="292" t="s">
        <v>103</v>
      </c>
      <c r="C34" s="292" t="s">
        <v>104</v>
      </c>
      <c r="D34" s="292" t="s">
        <v>105</v>
      </c>
      <c r="E34" s="292" t="s">
        <v>105</v>
      </c>
      <c r="F34" s="292" t="s">
        <v>105</v>
      </c>
      <c r="G34" s="292" t="s">
        <v>109</v>
      </c>
      <c r="H34" s="292" t="s">
        <v>109</v>
      </c>
      <c r="I34" s="293" t="s">
        <v>111</v>
      </c>
      <c r="J34" s="293" t="s">
        <v>284</v>
      </c>
      <c r="K34" s="293" t="s">
        <v>113</v>
      </c>
      <c r="L34" s="294" t="s">
        <v>115</v>
      </c>
      <c r="M34" s="18"/>
      <c r="N34" s="126"/>
    </row>
    <row r="35" spans="1:14" x14ac:dyDescent="0.2">
      <c r="A35" s="295"/>
      <c r="B35" s="296"/>
      <c r="C35" s="297" t="s">
        <v>1</v>
      </c>
      <c r="D35" s="297" t="s">
        <v>106</v>
      </c>
      <c r="E35" s="297" t="s">
        <v>107</v>
      </c>
      <c r="F35" s="297" t="s">
        <v>108</v>
      </c>
      <c r="G35" s="297" t="s">
        <v>110</v>
      </c>
      <c r="H35" s="297" t="s">
        <v>107</v>
      </c>
      <c r="I35" s="298" t="s">
        <v>112</v>
      </c>
      <c r="J35" s="298" t="s">
        <v>285</v>
      </c>
      <c r="K35" s="298" t="s">
        <v>114</v>
      </c>
      <c r="L35" s="299" t="s">
        <v>116</v>
      </c>
      <c r="M35" s="18"/>
      <c r="N35" s="126"/>
    </row>
    <row r="36" spans="1:14" ht="15" customHeight="1" x14ac:dyDescent="0.2">
      <c r="A36" s="76">
        <v>713723</v>
      </c>
      <c r="B36" s="93" t="s">
        <v>2</v>
      </c>
      <c r="C36" s="43" t="s">
        <v>4</v>
      </c>
      <c r="D36" s="37">
        <v>14</v>
      </c>
      <c r="E36" s="37">
        <v>5.04</v>
      </c>
      <c r="F36" s="37">
        <v>20.399999999999999</v>
      </c>
      <c r="G36" s="37">
        <v>40</v>
      </c>
      <c r="H36" s="274">
        <f>E36*G36</f>
        <v>201.6</v>
      </c>
      <c r="I36" s="43" t="s">
        <v>7</v>
      </c>
      <c r="J36" s="276" t="s">
        <v>287</v>
      </c>
      <c r="K36" s="449">
        <v>48.65</v>
      </c>
      <c r="L36" s="450">
        <f>K36*(100%-INTRODUCCIÓN!$C$11)</f>
        <v>48.65</v>
      </c>
      <c r="M36" s="18"/>
      <c r="N36" s="126"/>
    </row>
    <row r="37" spans="1:14" s="2" customFormat="1" ht="15" customHeight="1" x14ac:dyDescent="0.2">
      <c r="A37"/>
      <c r="B37" s="13"/>
      <c r="C37" s="4"/>
      <c r="D37" s="4"/>
      <c r="E37" s="4"/>
      <c r="F37" s="4"/>
      <c r="G37" s="4"/>
      <c r="H37" s="4"/>
      <c r="I37" s="4"/>
      <c r="J37" s="84"/>
      <c r="K37" s="132"/>
      <c r="L37" s="133"/>
      <c r="N37" s="126"/>
    </row>
    <row r="38" spans="1:14" x14ac:dyDescent="0.2">
      <c r="A38" s="2"/>
      <c r="B38" s="2"/>
      <c r="C38" s="2"/>
      <c r="D38" s="2"/>
      <c r="E38" s="2"/>
      <c r="F38" s="2"/>
      <c r="G38" s="2"/>
      <c r="H38" s="2"/>
      <c r="I38" s="2"/>
      <c r="J38" s="18"/>
      <c r="K38" s="18"/>
      <c r="L38" s="18"/>
    </row>
    <row r="39" spans="1:14" x14ac:dyDescent="0.2">
      <c r="A39" s="2"/>
      <c r="B39" s="2"/>
      <c r="C39" s="2"/>
      <c r="D39" s="2"/>
      <c r="E39" s="2"/>
      <c r="F39" s="2"/>
      <c r="G39" s="2"/>
      <c r="H39" s="2"/>
      <c r="I39" s="2"/>
      <c r="J39" s="18"/>
      <c r="K39" s="18"/>
      <c r="L39" s="18"/>
    </row>
    <row r="40" spans="1:14" x14ac:dyDescent="0.2">
      <c r="A40" s="2"/>
      <c r="B40" s="2"/>
      <c r="C40" s="2"/>
      <c r="D40" s="2"/>
      <c r="E40" s="2"/>
      <c r="F40" s="2"/>
      <c r="G40" s="2"/>
      <c r="H40" s="2"/>
      <c r="I40" s="2"/>
      <c r="J40" s="18"/>
      <c r="K40" s="18"/>
      <c r="L40" s="18"/>
    </row>
    <row r="41" spans="1:14" x14ac:dyDescent="0.2">
      <c r="A41" s="2"/>
      <c r="B41" s="2"/>
      <c r="C41" s="2"/>
      <c r="D41" s="2"/>
      <c r="E41" s="2"/>
      <c r="F41" s="2"/>
      <c r="G41" s="2"/>
      <c r="H41" s="2"/>
      <c r="I41" s="2"/>
      <c r="J41" s="18"/>
      <c r="K41" s="18"/>
      <c r="L41" s="18"/>
    </row>
    <row r="42" spans="1:14" x14ac:dyDescent="0.2">
      <c r="A42" s="2"/>
      <c r="B42" s="2"/>
      <c r="C42" s="2"/>
      <c r="D42" s="2"/>
      <c r="E42" s="2"/>
      <c r="F42" s="2"/>
      <c r="G42" s="2"/>
      <c r="H42" s="2"/>
      <c r="I42" s="2"/>
      <c r="J42" s="18"/>
      <c r="K42" s="18"/>
      <c r="L42" s="18"/>
    </row>
    <row r="43" spans="1:14" x14ac:dyDescent="0.2">
      <c r="A43" s="2"/>
      <c r="B43" s="2"/>
      <c r="C43" s="2"/>
      <c r="D43" s="2"/>
      <c r="E43" s="2"/>
      <c r="F43" s="2"/>
      <c r="G43" s="2"/>
      <c r="H43" s="2"/>
      <c r="I43" s="2"/>
      <c r="J43" s="18"/>
      <c r="K43" s="18"/>
      <c r="L43" s="18"/>
    </row>
    <row r="44" spans="1:14" x14ac:dyDescent="0.2">
      <c r="A44" s="2"/>
      <c r="B44" s="2"/>
      <c r="C44" s="2"/>
      <c r="D44" s="2"/>
      <c r="E44" s="2"/>
      <c r="F44" s="2"/>
      <c r="G44" s="2"/>
      <c r="H44" s="2"/>
      <c r="I44" s="2"/>
      <c r="J44" s="18"/>
      <c r="K44" s="18"/>
      <c r="L44" s="18"/>
    </row>
    <row r="45" spans="1:14" x14ac:dyDescent="0.2">
      <c r="A45" s="2"/>
      <c r="B45" s="2"/>
      <c r="C45" s="2"/>
      <c r="D45" s="2"/>
      <c r="E45" s="2"/>
      <c r="F45" s="2"/>
      <c r="G45" s="2"/>
      <c r="H45" s="2"/>
      <c r="I45" s="2"/>
      <c r="J45" s="18"/>
      <c r="K45" s="18"/>
      <c r="L45" s="18"/>
    </row>
    <row r="87" spans="1:12" x14ac:dyDescent="0.2">
      <c r="A87" s="1"/>
      <c r="B87" s="11"/>
      <c r="C87" s="3"/>
      <c r="D87" s="3"/>
      <c r="E87" s="3"/>
      <c r="F87" s="3"/>
      <c r="G87" s="3"/>
      <c r="H87" s="3"/>
      <c r="I87" s="3"/>
      <c r="J87" s="94"/>
      <c r="K87" s="172"/>
    </row>
    <row r="91" spans="1:12" s="2" customFormat="1" hidden="1" x14ac:dyDescent="0.2">
      <c r="A91"/>
      <c r="B91" s="13"/>
      <c r="C91" s="4"/>
      <c r="D91" s="4"/>
      <c r="E91" s="4"/>
      <c r="F91" s="4"/>
      <c r="G91" s="4"/>
      <c r="H91" s="4"/>
      <c r="I91" s="4"/>
      <c r="J91" s="84"/>
      <c r="K91" s="132"/>
      <c r="L91" s="133"/>
    </row>
    <row r="92" spans="1:12" s="2" customFormat="1" hidden="1" x14ac:dyDescent="0.2">
      <c r="A92"/>
      <c r="B92" s="13"/>
      <c r="C92" s="4"/>
      <c r="D92" s="4"/>
      <c r="E92" s="4"/>
      <c r="F92" s="4"/>
      <c r="G92" s="4"/>
      <c r="H92" s="4"/>
      <c r="I92" s="4"/>
      <c r="J92" s="84"/>
      <c r="K92" s="132"/>
      <c r="L92" s="133"/>
    </row>
    <row r="93" spans="1:12" s="2" customFormat="1" hidden="1" x14ac:dyDescent="0.2">
      <c r="A93"/>
      <c r="B93" s="13"/>
      <c r="C93" s="4"/>
      <c r="D93" s="4"/>
      <c r="E93" s="4"/>
      <c r="F93" s="4"/>
      <c r="G93" s="4"/>
      <c r="H93" s="4"/>
      <c r="I93" s="4"/>
      <c r="J93" s="84"/>
      <c r="K93" s="132"/>
      <c r="L93" s="133"/>
    </row>
    <row r="94" spans="1:12" s="2" customFormat="1" hidden="1" x14ac:dyDescent="0.2">
      <c r="A94"/>
      <c r="B94" s="13"/>
      <c r="C94" s="4"/>
      <c r="D94" s="4"/>
      <c r="E94" s="4"/>
      <c r="F94" s="4"/>
      <c r="G94" s="4"/>
      <c r="H94" s="4"/>
      <c r="I94" s="4"/>
      <c r="J94" s="84"/>
      <c r="K94" s="132"/>
      <c r="L94" s="133"/>
    </row>
    <row r="95" spans="1:12" s="2" customFormat="1" hidden="1" x14ac:dyDescent="0.2">
      <c r="A95"/>
      <c r="B95" s="13"/>
      <c r="C95" s="4"/>
      <c r="D95" s="4"/>
      <c r="E95" s="4"/>
      <c r="F95" s="4"/>
      <c r="G95" s="4"/>
      <c r="H95" s="4"/>
      <c r="I95" s="4"/>
      <c r="J95" s="84"/>
      <c r="K95" s="132"/>
      <c r="L95" s="133"/>
    </row>
    <row r="96" spans="1:12" s="2" customFormat="1" hidden="1" x14ac:dyDescent="0.2">
      <c r="A96"/>
      <c r="B96" s="13"/>
      <c r="C96" s="4"/>
      <c r="D96" s="4"/>
      <c r="E96" s="4"/>
      <c r="F96" s="4"/>
      <c r="G96" s="4"/>
      <c r="H96" s="4"/>
      <c r="I96" s="4"/>
      <c r="J96" s="84"/>
      <c r="K96" s="132"/>
      <c r="L96" s="133"/>
    </row>
    <row r="97" spans="1:12" s="2" customFormat="1" hidden="1" x14ac:dyDescent="0.2">
      <c r="A97"/>
      <c r="B97" s="13"/>
      <c r="C97" s="4"/>
      <c r="D97" s="4"/>
      <c r="E97" s="4"/>
      <c r="F97" s="4"/>
      <c r="G97" s="4"/>
      <c r="H97" s="4"/>
      <c r="I97" s="4"/>
      <c r="J97" s="84"/>
      <c r="K97" s="132"/>
      <c r="L97" s="133"/>
    </row>
    <row r="98" spans="1:12" s="2" customFormat="1" hidden="1" x14ac:dyDescent="0.2">
      <c r="A98"/>
      <c r="B98" s="13"/>
      <c r="C98" s="4"/>
      <c r="D98" s="4"/>
      <c r="E98" s="4"/>
      <c r="F98" s="4"/>
      <c r="G98" s="4"/>
      <c r="H98" s="4"/>
      <c r="I98" s="4"/>
      <c r="J98" s="84"/>
      <c r="K98" s="132"/>
      <c r="L98" s="133"/>
    </row>
    <row r="99" spans="1:12" s="2" customFormat="1" ht="15" hidden="1" customHeight="1" x14ac:dyDescent="0.2">
      <c r="A99"/>
      <c r="B99" s="13"/>
      <c r="C99" s="4"/>
      <c r="D99" s="4"/>
      <c r="E99" s="4"/>
      <c r="F99" s="4"/>
      <c r="G99" s="4"/>
      <c r="H99" s="4"/>
      <c r="I99" s="4"/>
      <c r="J99" s="84"/>
      <c r="K99" s="132"/>
      <c r="L99" s="133"/>
    </row>
    <row r="100" spans="1:12" s="2" customFormat="1" ht="15" hidden="1" customHeight="1" x14ac:dyDescent="0.2">
      <c r="A100"/>
      <c r="B100" s="13"/>
      <c r="C100" s="4"/>
      <c r="D100" s="4"/>
      <c r="E100" s="4"/>
      <c r="F100" s="4"/>
      <c r="G100" s="4"/>
      <c r="H100" s="4"/>
      <c r="I100" s="4"/>
      <c r="J100" s="84"/>
      <c r="K100" s="132"/>
      <c r="L100" s="133"/>
    </row>
    <row r="101" spans="1:12" s="2" customFormat="1" hidden="1" x14ac:dyDescent="0.2">
      <c r="A101"/>
      <c r="B101" s="13"/>
      <c r="C101" s="4"/>
      <c r="D101" s="4"/>
      <c r="E101" s="4"/>
      <c r="F101" s="4"/>
      <c r="G101" s="4"/>
      <c r="H101" s="4"/>
      <c r="I101" s="4"/>
      <c r="J101" s="84"/>
      <c r="K101" s="132"/>
      <c r="L101" s="133"/>
    </row>
    <row r="102" spans="1:12" s="2" customFormat="1" hidden="1" x14ac:dyDescent="0.2">
      <c r="A102"/>
      <c r="B102" s="13"/>
      <c r="C102" s="4"/>
      <c r="D102" s="4"/>
      <c r="E102" s="4"/>
      <c r="F102" s="4"/>
      <c r="G102" s="4"/>
      <c r="H102" s="4"/>
      <c r="I102" s="4"/>
      <c r="J102" s="84"/>
      <c r="K102" s="132"/>
      <c r="L102" s="133"/>
    </row>
    <row r="103" spans="1:12" s="2" customFormat="1" hidden="1" x14ac:dyDescent="0.2">
      <c r="A103"/>
      <c r="B103" s="13"/>
      <c r="C103" s="4"/>
      <c r="D103" s="4"/>
      <c r="E103" s="4"/>
      <c r="F103" s="4"/>
      <c r="G103" s="4"/>
      <c r="H103" s="4"/>
      <c r="I103" s="4"/>
      <c r="J103" s="84"/>
      <c r="K103" s="132"/>
      <c r="L103" s="133"/>
    </row>
    <row r="104" spans="1:12" s="2" customFormat="1" hidden="1" x14ac:dyDescent="0.2">
      <c r="A104"/>
      <c r="B104" s="13"/>
      <c r="C104" s="4"/>
      <c r="D104" s="4"/>
      <c r="E104" s="4"/>
      <c r="F104" s="4"/>
      <c r="G104" s="4"/>
      <c r="H104" s="4"/>
      <c r="I104" s="4"/>
      <c r="J104" s="84"/>
      <c r="K104" s="132"/>
      <c r="L104" s="133"/>
    </row>
    <row r="105" spans="1:12" s="2" customFormat="1" x14ac:dyDescent="0.2">
      <c r="A105"/>
      <c r="B105" s="13"/>
      <c r="C105" s="4"/>
      <c r="D105" s="4"/>
      <c r="E105" s="4"/>
      <c r="F105" s="4"/>
      <c r="G105" s="4"/>
      <c r="H105" s="4"/>
      <c r="I105" s="4"/>
      <c r="J105" s="84"/>
      <c r="K105" s="132"/>
      <c r="L105" s="133"/>
    </row>
    <row r="106" spans="1:12" s="2" customFormat="1" x14ac:dyDescent="0.2">
      <c r="A106"/>
      <c r="B106" s="13"/>
      <c r="C106" s="4"/>
      <c r="D106" s="4"/>
      <c r="E106" s="4"/>
      <c r="F106" s="4"/>
      <c r="G106" s="4"/>
      <c r="H106" s="4"/>
      <c r="I106" s="4"/>
      <c r="J106" s="84"/>
      <c r="K106" s="132"/>
      <c r="L106" s="133"/>
    </row>
    <row r="107" spans="1:12" s="2" customFormat="1" ht="15" customHeight="1" x14ac:dyDescent="0.2">
      <c r="A107"/>
      <c r="B107" s="13"/>
      <c r="C107" s="4"/>
      <c r="D107" s="4"/>
      <c r="E107" s="4"/>
      <c r="F107" s="4"/>
      <c r="G107" s="4"/>
      <c r="H107" s="4"/>
      <c r="I107" s="4"/>
      <c r="J107" s="84"/>
      <c r="K107" s="132"/>
      <c r="L107" s="133"/>
    </row>
    <row r="108" spans="1:12" s="2" customFormat="1" x14ac:dyDescent="0.2">
      <c r="A108"/>
      <c r="B108" s="13"/>
      <c r="C108" s="4"/>
      <c r="D108" s="4"/>
      <c r="E108" s="4"/>
      <c r="F108" s="4"/>
      <c r="G108" s="4"/>
      <c r="H108" s="4"/>
      <c r="I108" s="4"/>
      <c r="J108" s="84"/>
      <c r="K108" s="132"/>
      <c r="L108" s="133"/>
    </row>
    <row r="109" spans="1:12" s="2" customFormat="1" x14ac:dyDescent="0.2">
      <c r="A109"/>
      <c r="B109" s="13"/>
      <c r="C109" s="4"/>
      <c r="D109" s="4"/>
      <c r="E109" s="4"/>
      <c r="F109" s="4"/>
      <c r="G109" s="4"/>
      <c r="H109" s="4"/>
      <c r="I109" s="4"/>
      <c r="J109" s="84"/>
      <c r="K109" s="132"/>
      <c r="L109" s="133"/>
    </row>
    <row r="110" spans="1:12" s="23" customFormat="1" ht="10.5" customHeight="1" x14ac:dyDescent="0.2">
      <c r="A110"/>
      <c r="B110" s="13"/>
      <c r="C110" s="4"/>
      <c r="D110" s="4"/>
      <c r="E110" s="4"/>
      <c r="F110" s="4"/>
      <c r="G110" s="4"/>
      <c r="H110" s="4"/>
      <c r="I110" s="4"/>
      <c r="J110" s="84"/>
      <c r="K110" s="132"/>
      <c r="L110" s="133"/>
    </row>
    <row r="111" spans="1:12" s="2" customFormat="1" hidden="1" x14ac:dyDescent="0.2">
      <c r="A111"/>
      <c r="B111" s="13"/>
      <c r="C111" s="4"/>
      <c r="D111" s="4"/>
      <c r="E111" s="4"/>
      <c r="F111" s="4"/>
      <c r="G111" s="4"/>
      <c r="H111" s="4"/>
      <c r="I111" s="4"/>
      <c r="J111" s="84"/>
      <c r="K111" s="132"/>
      <c r="L111" s="133"/>
    </row>
    <row r="112" spans="1:12" s="2" customFormat="1" hidden="1" x14ac:dyDescent="0.2">
      <c r="A112"/>
      <c r="B112" s="13"/>
      <c r="C112" s="4"/>
      <c r="D112" s="4"/>
      <c r="E112" s="4"/>
      <c r="F112" s="4"/>
      <c r="G112" s="4"/>
      <c r="H112" s="4"/>
      <c r="I112" s="4"/>
      <c r="J112" s="84"/>
      <c r="K112" s="132"/>
      <c r="L112" s="133"/>
    </row>
    <row r="113" spans="1:12" s="23" customFormat="1" hidden="1" x14ac:dyDescent="0.2">
      <c r="A113"/>
      <c r="B113" s="13"/>
      <c r="C113" s="4"/>
      <c r="D113" s="4"/>
      <c r="E113" s="4"/>
      <c r="F113" s="4"/>
      <c r="G113" s="4"/>
      <c r="H113" s="4"/>
      <c r="I113" s="4"/>
      <c r="J113" s="84"/>
      <c r="K113" s="132"/>
      <c r="L113" s="133"/>
    </row>
    <row r="114" spans="1:12" s="2" customFormat="1" hidden="1" x14ac:dyDescent="0.2">
      <c r="A114"/>
      <c r="B114" s="13"/>
      <c r="C114" s="4"/>
      <c r="D114" s="4"/>
      <c r="E114" s="4"/>
      <c r="F114" s="4"/>
      <c r="G114" s="4"/>
      <c r="H114" s="4"/>
      <c r="I114" s="4"/>
      <c r="J114" s="84"/>
      <c r="K114" s="132"/>
      <c r="L114" s="133"/>
    </row>
    <row r="115" spans="1:12" s="2" customFormat="1" hidden="1" x14ac:dyDescent="0.2">
      <c r="A115" s="50"/>
      <c r="B115" s="51"/>
      <c r="C115" s="52"/>
      <c r="D115" s="52"/>
      <c r="E115" s="52"/>
      <c r="F115" s="52"/>
      <c r="G115" s="52"/>
      <c r="H115" s="26"/>
      <c r="I115" s="26"/>
      <c r="J115" s="85"/>
      <c r="K115" s="128"/>
      <c r="L115" s="133"/>
    </row>
    <row r="116" spans="1:12" s="2" customFormat="1" hidden="1" x14ac:dyDescent="0.2">
      <c r="A116" s="53"/>
      <c r="B116" s="54"/>
      <c r="C116" s="55"/>
      <c r="D116" s="55"/>
      <c r="E116" s="55"/>
      <c r="F116" s="55"/>
      <c r="G116" s="55"/>
      <c r="H116" s="26"/>
      <c r="I116" s="26"/>
      <c r="J116" s="85"/>
      <c r="K116" s="128"/>
      <c r="L116" s="133"/>
    </row>
    <row r="117" spans="1:12" s="23" customFormat="1" ht="30" hidden="1" customHeight="1" x14ac:dyDescent="0.2">
      <c r="A117" s="53"/>
      <c r="B117" s="54"/>
      <c r="C117" s="55"/>
      <c r="D117" s="55"/>
      <c r="E117" s="55"/>
      <c r="F117" s="55"/>
      <c r="G117" s="55"/>
      <c r="H117" s="26"/>
      <c r="I117" s="26"/>
      <c r="J117" s="85"/>
      <c r="K117" s="128"/>
      <c r="L117" s="133"/>
    </row>
    <row r="118" spans="1:12" s="2" customFormat="1" x14ac:dyDescent="0.2">
      <c r="A118" s="56"/>
      <c r="B118" s="57"/>
      <c r="C118" s="45"/>
      <c r="D118" s="45"/>
      <c r="E118" s="45"/>
      <c r="F118" s="45"/>
      <c r="G118" s="45"/>
      <c r="H118" s="26"/>
      <c r="I118" s="26"/>
      <c r="J118" s="85"/>
      <c r="K118" s="128"/>
      <c r="L118" s="133"/>
    </row>
    <row r="119" spans="1:12" s="2" customFormat="1" x14ac:dyDescent="0.2">
      <c r="A119" s="28"/>
      <c r="B119" s="44"/>
      <c r="C119" s="27"/>
      <c r="D119" s="27"/>
      <c r="E119" s="27"/>
      <c r="F119" s="27"/>
      <c r="G119" s="27"/>
      <c r="H119" s="27"/>
      <c r="I119" s="27"/>
      <c r="J119" s="182"/>
      <c r="K119" s="183"/>
      <c r="L119" s="133"/>
    </row>
    <row r="120" spans="1:12" s="2" customFormat="1" x14ac:dyDescent="0.2">
      <c r="A120" s="17"/>
      <c r="B120" s="25"/>
      <c r="C120" s="26"/>
      <c r="D120" s="26"/>
      <c r="E120" s="26"/>
      <c r="F120" s="26"/>
      <c r="G120" s="26"/>
      <c r="H120" s="26"/>
      <c r="I120" s="26"/>
      <c r="J120" s="85"/>
      <c r="K120" s="128"/>
      <c r="L120" s="133"/>
    </row>
    <row r="121" spans="1:12" s="2" customFormat="1" x14ac:dyDescent="0.2">
      <c r="A121" s="17"/>
      <c r="B121" s="25"/>
      <c r="C121" s="26"/>
      <c r="D121" s="26"/>
      <c r="E121" s="26"/>
      <c r="F121" s="26"/>
      <c r="G121" s="26"/>
      <c r="H121" s="26"/>
      <c r="I121" s="26"/>
      <c r="J121" s="85"/>
      <c r="K121" s="128"/>
      <c r="L121" s="133"/>
    </row>
    <row r="122" spans="1:12" s="2" customFormat="1" x14ac:dyDescent="0.2">
      <c r="A122" s="31"/>
      <c r="B122" s="25"/>
      <c r="C122" s="26"/>
      <c r="D122" s="26"/>
      <c r="E122" s="26"/>
      <c r="F122" s="26"/>
      <c r="G122" s="26"/>
      <c r="H122" s="26"/>
      <c r="I122" s="26"/>
      <c r="J122" s="85"/>
      <c r="K122" s="128"/>
      <c r="L122" s="133"/>
    </row>
    <row r="123" spans="1:12" s="2" customFormat="1" x14ac:dyDescent="0.2">
      <c r="A123" s="58"/>
      <c r="B123" s="59"/>
      <c r="C123" s="60"/>
      <c r="D123" s="60"/>
      <c r="E123" s="60"/>
      <c r="F123" s="60"/>
      <c r="G123" s="60"/>
      <c r="H123" s="439"/>
      <c r="I123" s="439"/>
      <c r="J123" s="275"/>
      <c r="K123" s="184"/>
      <c r="L123" s="133"/>
    </row>
    <row r="124" spans="1:12" s="2" customFormat="1" x14ac:dyDescent="0.2">
      <c r="A124" s="61"/>
      <c r="B124" s="62"/>
      <c r="C124" s="63"/>
      <c r="D124" s="63"/>
      <c r="E124" s="63"/>
      <c r="F124" s="63"/>
      <c r="G124" s="63"/>
      <c r="H124" s="439"/>
      <c r="I124" s="439"/>
      <c r="J124" s="275"/>
      <c r="K124" s="184"/>
      <c r="L124" s="133"/>
    </row>
    <row r="125" spans="1:12" s="2" customFormat="1" x14ac:dyDescent="0.2">
      <c r="A125" s="50"/>
      <c r="B125" s="64"/>
      <c r="C125" s="65"/>
      <c r="D125" s="65"/>
      <c r="E125" s="65"/>
      <c r="F125" s="65"/>
      <c r="G125" s="65"/>
      <c r="H125" s="26"/>
      <c r="I125" s="26"/>
      <c r="J125" s="148"/>
      <c r="K125" s="128"/>
      <c r="L125" s="133"/>
    </row>
    <row r="126" spans="1:12" s="2" customFormat="1" x14ac:dyDescent="0.2">
      <c r="A126" s="66"/>
      <c r="B126" s="54"/>
      <c r="C126" s="55"/>
      <c r="D126" s="55"/>
      <c r="E126" s="55"/>
      <c r="F126" s="55"/>
      <c r="G126" s="55"/>
      <c r="H126" s="26"/>
      <c r="I126" s="26"/>
      <c r="J126" s="85"/>
      <c r="K126" s="128"/>
      <c r="L126" s="133"/>
    </row>
    <row r="127" spans="1:12" s="28" customFormat="1" x14ac:dyDescent="0.2">
      <c r="A127" s="67"/>
      <c r="B127" s="57"/>
      <c r="C127" s="45"/>
      <c r="D127" s="45"/>
      <c r="E127" s="45"/>
      <c r="F127" s="45"/>
      <c r="G127" s="45"/>
      <c r="H127" s="26"/>
      <c r="I127" s="26"/>
      <c r="J127" s="85"/>
      <c r="K127" s="128"/>
      <c r="L127" s="133"/>
    </row>
    <row r="128" spans="1:12" s="28" customFormat="1" ht="15" customHeight="1" x14ac:dyDescent="0.2">
      <c r="A128" s="68"/>
      <c r="B128" s="44"/>
      <c r="C128" s="27"/>
      <c r="D128" s="27"/>
      <c r="E128" s="27"/>
      <c r="F128" s="27"/>
      <c r="G128" s="27"/>
      <c r="H128" s="27"/>
      <c r="I128" s="27"/>
      <c r="J128" s="148"/>
      <c r="K128" s="183"/>
      <c r="L128" s="133"/>
    </row>
    <row r="129" spans="1:12" s="28" customFormat="1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18"/>
      <c r="K129" s="18"/>
      <c r="L129" s="18"/>
    </row>
    <row r="130" spans="1:12" s="28" customFormat="1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18"/>
      <c r="K130" s="18"/>
      <c r="L130" s="18"/>
    </row>
    <row r="131" spans="1:12" s="28" customForma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18"/>
      <c r="K131" s="18"/>
      <c r="L131" s="18"/>
    </row>
    <row r="132" spans="1:12" s="28" customForma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18"/>
      <c r="K132" s="18"/>
      <c r="L132" s="18"/>
    </row>
    <row r="133" spans="1:12" s="28" customForma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18"/>
      <c r="K133" s="18"/>
      <c r="L133" s="18"/>
    </row>
    <row r="134" spans="1:12" x14ac:dyDescent="0.2">
      <c r="A134" s="23"/>
      <c r="B134" s="23"/>
      <c r="C134" s="23"/>
      <c r="D134" s="23"/>
      <c r="E134" s="23"/>
      <c r="F134" s="23"/>
      <c r="G134" s="23"/>
      <c r="H134" s="23"/>
      <c r="I134" s="23"/>
      <c r="J134" s="185"/>
      <c r="K134" s="185"/>
      <c r="L134" s="185"/>
    </row>
    <row r="135" spans="1:12" s="30" customFormat="1" ht="30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18"/>
      <c r="K135" s="18"/>
      <c r="L135" s="18"/>
    </row>
    <row r="136" spans="1:12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18"/>
      <c r="K136" s="18"/>
      <c r="L136" s="18"/>
    </row>
    <row r="137" spans="1:12" x14ac:dyDescent="0.2">
      <c r="A137" s="23"/>
      <c r="B137" s="23"/>
      <c r="C137" s="23"/>
      <c r="D137" s="23"/>
      <c r="E137" s="23"/>
      <c r="F137" s="23"/>
      <c r="G137" s="23"/>
      <c r="H137" s="23"/>
      <c r="I137" s="23"/>
      <c r="J137" s="185"/>
      <c r="K137" s="185"/>
      <c r="L137" s="185"/>
    </row>
    <row r="138" spans="1:12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18"/>
      <c r="K138" s="18"/>
      <c r="L138" s="18"/>
    </row>
    <row r="139" spans="1:12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18"/>
      <c r="K139" s="18"/>
      <c r="L139" s="18"/>
    </row>
    <row r="140" spans="1:12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18"/>
      <c r="K140" s="18"/>
      <c r="L140" s="18"/>
    </row>
    <row r="141" spans="1:12" x14ac:dyDescent="0.2">
      <c r="A141" s="23"/>
      <c r="B141" s="23"/>
      <c r="C141" s="23"/>
      <c r="D141" s="23"/>
      <c r="E141" s="23"/>
      <c r="F141" s="23"/>
      <c r="G141" s="23"/>
      <c r="H141" s="23"/>
      <c r="I141" s="23"/>
      <c r="J141" s="185"/>
      <c r="K141" s="185"/>
      <c r="L141" s="185"/>
    </row>
    <row r="142" spans="1:12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18"/>
      <c r="K142" s="18"/>
      <c r="L142" s="18"/>
    </row>
    <row r="143" spans="1:12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18"/>
      <c r="K143" s="18"/>
      <c r="L143" s="18"/>
    </row>
    <row r="144" spans="1:12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18"/>
      <c r="K144" s="18"/>
      <c r="L144" s="18"/>
    </row>
    <row r="145" spans="1:12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18"/>
      <c r="K145" s="18"/>
      <c r="L145" s="18"/>
    </row>
    <row r="146" spans="1:12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18"/>
      <c r="K146" s="18"/>
      <c r="L146" s="18"/>
    </row>
    <row r="147" spans="1:12" ht="13.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18"/>
      <c r="K147" s="18"/>
      <c r="L147" s="18"/>
    </row>
    <row r="148" spans="1:12" ht="13.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18"/>
      <c r="K148" s="18"/>
      <c r="L148" s="18"/>
    </row>
    <row r="149" spans="1:12" s="30" customFormat="1" ht="30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18"/>
      <c r="K149" s="18"/>
      <c r="L149" s="18"/>
    </row>
    <row r="150" spans="1:12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18"/>
      <c r="K150" s="18"/>
      <c r="L150" s="18"/>
    </row>
    <row r="151" spans="1:12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91"/>
      <c r="K151" s="91"/>
      <c r="L151" s="91"/>
    </row>
    <row r="152" spans="1:12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91"/>
      <c r="K152" s="91"/>
      <c r="L152" s="91"/>
    </row>
    <row r="153" spans="1:12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91"/>
      <c r="K153" s="91"/>
      <c r="L153" s="91"/>
    </row>
    <row r="154" spans="1:12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91"/>
      <c r="K154" s="91"/>
      <c r="L154" s="91"/>
    </row>
    <row r="155" spans="1:12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91"/>
      <c r="K155" s="91"/>
      <c r="L155" s="91"/>
    </row>
    <row r="156" spans="1:12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91"/>
      <c r="K156" s="91"/>
      <c r="L156" s="91"/>
    </row>
    <row r="157" spans="1:12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91"/>
      <c r="K157" s="91"/>
      <c r="L157" s="91"/>
    </row>
    <row r="159" spans="1:12" ht="30" x14ac:dyDescent="0.4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3" spans="1:12" ht="12.75" customHeight="1" x14ac:dyDescent="0.2"/>
    <row r="164" spans="1:12" ht="12.75" customHeight="1" x14ac:dyDescent="0.2"/>
    <row r="165" spans="1:12" s="2" customFormat="1" ht="15" customHeight="1" x14ac:dyDescent="0.2">
      <c r="A165"/>
      <c r="B165" s="13"/>
      <c r="C165" s="4"/>
      <c r="D165" s="4"/>
      <c r="E165" s="4"/>
      <c r="F165" s="4"/>
      <c r="G165" s="4"/>
      <c r="H165" s="4"/>
      <c r="I165" s="4"/>
      <c r="J165" s="84"/>
      <c r="K165" s="132"/>
      <c r="L165" s="133"/>
    </row>
    <row r="166" spans="1:12" s="2" customFormat="1" ht="15" customHeight="1" x14ac:dyDescent="0.2">
      <c r="A166"/>
      <c r="B166" s="13"/>
      <c r="C166" s="4"/>
      <c r="D166" s="4"/>
      <c r="E166" s="4"/>
      <c r="F166" s="4"/>
      <c r="G166" s="4"/>
      <c r="H166" s="4"/>
      <c r="I166" s="4"/>
      <c r="J166" s="84"/>
      <c r="K166" s="132"/>
      <c r="L166" s="133"/>
    </row>
    <row r="167" spans="1:12" s="2" customFormat="1" x14ac:dyDescent="0.2">
      <c r="A167"/>
      <c r="B167" s="13"/>
      <c r="C167" s="4"/>
      <c r="D167" s="4"/>
      <c r="E167" s="4"/>
      <c r="F167" s="4"/>
      <c r="G167" s="4"/>
      <c r="H167" s="4"/>
      <c r="I167" s="4"/>
      <c r="J167" s="84"/>
      <c r="K167" s="132"/>
      <c r="L167" s="133"/>
    </row>
    <row r="168" spans="1:12" s="2" customFormat="1" x14ac:dyDescent="0.2">
      <c r="A168"/>
      <c r="B168" s="13"/>
      <c r="C168" s="4"/>
      <c r="D168" s="4"/>
      <c r="E168" s="4"/>
      <c r="F168" s="4"/>
      <c r="G168" s="4"/>
      <c r="H168" s="4"/>
      <c r="I168" s="4"/>
      <c r="J168" s="84"/>
      <c r="K168" s="132"/>
      <c r="L168" s="133"/>
    </row>
    <row r="169" spans="1:12" s="2" customFormat="1" x14ac:dyDescent="0.2">
      <c r="A169"/>
      <c r="B169" s="13"/>
      <c r="C169" s="4"/>
      <c r="D169" s="4"/>
      <c r="E169" s="4"/>
      <c r="F169" s="4"/>
      <c r="G169" s="4"/>
      <c r="H169" s="4"/>
      <c r="I169" s="4"/>
      <c r="J169" s="84"/>
      <c r="K169" s="132"/>
      <c r="L169" s="133"/>
    </row>
    <row r="170" spans="1:12" s="2" customFormat="1" x14ac:dyDescent="0.2">
      <c r="A170"/>
      <c r="B170" s="13"/>
      <c r="C170" s="4"/>
      <c r="D170" s="4"/>
      <c r="E170" s="4"/>
      <c r="F170" s="4"/>
      <c r="G170" s="4"/>
      <c r="H170" s="4"/>
      <c r="I170" s="4"/>
      <c r="J170" s="84"/>
      <c r="K170" s="132"/>
      <c r="L170" s="133"/>
    </row>
    <row r="171" spans="1:12" s="2" customFormat="1" x14ac:dyDescent="0.2">
      <c r="A171"/>
      <c r="B171" s="13"/>
      <c r="C171" s="4"/>
      <c r="D171" s="4"/>
      <c r="E171" s="4"/>
      <c r="F171" s="4"/>
      <c r="G171" s="4"/>
      <c r="H171" s="4"/>
      <c r="I171" s="4"/>
      <c r="J171" s="84"/>
      <c r="K171" s="132"/>
      <c r="L171" s="133"/>
    </row>
    <row r="172" spans="1:12" s="2" customFormat="1" x14ac:dyDescent="0.2">
      <c r="A172"/>
      <c r="B172" s="13"/>
      <c r="C172" s="4"/>
      <c r="D172" s="4"/>
      <c r="E172" s="4"/>
      <c r="F172" s="4"/>
      <c r="G172" s="4"/>
      <c r="H172" s="4"/>
      <c r="I172" s="4"/>
      <c r="J172" s="84"/>
      <c r="K172" s="132"/>
      <c r="L172" s="133"/>
    </row>
    <row r="173" spans="1:12" ht="30" x14ac:dyDescent="0.4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1:12" ht="12.75" customHeight="1" x14ac:dyDescent="0.2"/>
    <row r="175" spans="1:12" ht="12.75" customHeight="1" x14ac:dyDescent="0.2"/>
    <row r="176" spans="1:12" s="2" customFormat="1" ht="12.75" customHeight="1" x14ac:dyDescent="0.2">
      <c r="A176"/>
      <c r="B176" s="13"/>
      <c r="C176" s="4"/>
      <c r="D176" s="4"/>
      <c r="E176" s="4"/>
      <c r="F176" s="4"/>
      <c r="G176" s="4"/>
      <c r="H176" s="4"/>
      <c r="I176" s="4"/>
      <c r="J176" s="84"/>
      <c r="K176" s="132"/>
      <c r="L176" s="133"/>
    </row>
    <row r="177" spans="1:12" s="2" customFormat="1" ht="15" customHeight="1" x14ac:dyDescent="0.2">
      <c r="A177"/>
      <c r="B177" s="13"/>
      <c r="C177" s="4"/>
      <c r="D177" s="4"/>
      <c r="E177" s="4"/>
      <c r="F177" s="4"/>
      <c r="G177" s="4"/>
      <c r="H177" s="4"/>
      <c r="I177" s="4"/>
      <c r="J177" s="84"/>
      <c r="K177" s="132"/>
      <c r="L177" s="133"/>
    </row>
    <row r="178" spans="1:12" s="2" customFormat="1" ht="15" customHeight="1" x14ac:dyDescent="0.2">
      <c r="A178"/>
      <c r="B178" s="13"/>
      <c r="C178" s="4"/>
      <c r="D178" s="4"/>
      <c r="E178" s="4"/>
      <c r="F178" s="4"/>
      <c r="G178" s="4"/>
      <c r="H178" s="4"/>
      <c r="I178" s="4"/>
      <c r="J178" s="84"/>
      <c r="K178" s="132"/>
      <c r="L178" s="133"/>
    </row>
    <row r="179" spans="1:12" s="2" customFormat="1" ht="12.75" customHeight="1" x14ac:dyDescent="0.2">
      <c r="A179"/>
      <c r="B179" s="13"/>
      <c r="C179" s="4"/>
      <c r="D179" s="4"/>
      <c r="E179" s="4"/>
      <c r="F179" s="4"/>
      <c r="G179" s="4"/>
      <c r="H179" s="4"/>
      <c r="I179" s="4"/>
      <c r="J179" s="84"/>
      <c r="K179" s="132"/>
      <c r="L179" s="133"/>
    </row>
    <row r="180" spans="1:12" s="2" customFormat="1" x14ac:dyDescent="0.2">
      <c r="A180"/>
      <c r="B180" s="13"/>
      <c r="C180" s="4"/>
      <c r="D180" s="4"/>
      <c r="E180" s="4"/>
      <c r="F180" s="4"/>
      <c r="G180" s="4"/>
      <c r="H180" s="4"/>
      <c r="I180" s="4"/>
      <c r="J180" s="84"/>
      <c r="K180" s="132"/>
      <c r="L180" s="133"/>
    </row>
    <row r="181" spans="1:12" s="2" customFormat="1" x14ac:dyDescent="0.2">
      <c r="A181"/>
      <c r="B181" s="13"/>
      <c r="C181" s="4"/>
      <c r="D181" s="4"/>
      <c r="E181" s="4"/>
      <c r="F181" s="4"/>
      <c r="G181" s="4"/>
      <c r="H181" s="4"/>
      <c r="I181" s="4"/>
      <c r="J181" s="84"/>
      <c r="K181" s="132"/>
      <c r="L181" s="133"/>
    </row>
    <row r="182" spans="1:12" s="2" customFormat="1" x14ac:dyDescent="0.2">
      <c r="A182"/>
      <c r="B182" s="13"/>
      <c r="C182" s="4"/>
      <c r="D182" s="4"/>
      <c r="E182" s="4"/>
      <c r="F182" s="4"/>
      <c r="G182" s="4"/>
      <c r="H182" s="4"/>
      <c r="I182" s="4"/>
      <c r="J182" s="84"/>
      <c r="K182" s="132"/>
      <c r="L182" s="133"/>
    </row>
    <row r="183" spans="1:12" s="2" customFormat="1" x14ac:dyDescent="0.2">
      <c r="A183"/>
      <c r="B183" s="13"/>
      <c r="C183" s="4"/>
      <c r="D183" s="4"/>
      <c r="E183" s="4"/>
      <c r="F183" s="4"/>
      <c r="G183" s="4"/>
      <c r="H183" s="4"/>
      <c r="I183" s="4"/>
      <c r="J183" s="84"/>
      <c r="K183" s="132"/>
      <c r="L183" s="133"/>
    </row>
    <row r="186" spans="1:12" ht="12.75" customHeight="1" x14ac:dyDescent="0.2"/>
    <row r="187" spans="1:12" s="2" customFormat="1" ht="12.75" customHeight="1" x14ac:dyDescent="0.2">
      <c r="A187"/>
      <c r="B187" s="13"/>
      <c r="C187" s="4"/>
      <c r="D187" s="4"/>
      <c r="E187" s="4"/>
      <c r="F187" s="4"/>
      <c r="G187" s="4"/>
      <c r="H187" s="4"/>
      <c r="I187" s="4"/>
      <c r="J187" s="84"/>
      <c r="K187" s="132"/>
      <c r="L187" s="133"/>
    </row>
    <row r="188" spans="1:12" s="2" customFormat="1" ht="15" customHeight="1" x14ac:dyDescent="0.2">
      <c r="A188"/>
      <c r="B188" s="13"/>
      <c r="C188" s="4"/>
      <c r="D188" s="4"/>
      <c r="E188" s="4"/>
      <c r="F188" s="4"/>
      <c r="G188" s="4"/>
      <c r="H188" s="4"/>
      <c r="I188" s="4"/>
      <c r="J188" s="84"/>
      <c r="K188" s="132"/>
      <c r="L188" s="133"/>
    </row>
    <row r="189" spans="1:12" s="2" customFormat="1" ht="15" customHeight="1" x14ac:dyDescent="0.2">
      <c r="J189" s="18"/>
      <c r="K189" s="18"/>
      <c r="L189" s="18"/>
    </row>
    <row r="190" spans="1:12" s="2" customFormat="1" x14ac:dyDescent="0.2">
      <c r="J190" s="18"/>
      <c r="K190" s="18"/>
      <c r="L190" s="18"/>
    </row>
    <row r="191" spans="1:12" s="2" customFormat="1" x14ac:dyDescent="0.2">
      <c r="J191" s="18"/>
      <c r="K191" s="18"/>
      <c r="L191" s="18"/>
    </row>
    <row r="192" spans="1:12" s="2" customFormat="1" x14ac:dyDescent="0.2">
      <c r="J192" s="18"/>
      <c r="K192" s="18"/>
      <c r="L192" s="18"/>
    </row>
    <row r="193" spans="1:12" s="2" customFormat="1" x14ac:dyDescent="0.2">
      <c r="J193" s="18"/>
      <c r="K193" s="18"/>
      <c r="L193" s="18"/>
    </row>
    <row r="194" spans="1:12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18"/>
      <c r="K194" s="18"/>
      <c r="L194" s="18"/>
    </row>
    <row r="195" spans="1:12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18"/>
      <c r="K195" s="18"/>
      <c r="L195" s="18"/>
    </row>
    <row r="196" spans="1:12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18"/>
      <c r="K196" s="18"/>
      <c r="L196" s="18"/>
    </row>
    <row r="200" spans="1:12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18"/>
      <c r="K200" s="18"/>
      <c r="L200" s="18"/>
    </row>
    <row r="201" spans="1:12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18"/>
      <c r="K201" s="18"/>
      <c r="L201" s="18"/>
    </row>
    <row r="202" spans="1:12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18"/>
      <c r="K202" s="18"/>
      <c r="L202" s="18"/>
    </row>
    <row r="203" spans="1:12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18"/>
      <c r="K203" s="18"/>
      <c r="L203" s="18"/>
    </row>
    <row r="204" spans="1:12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18"/>
      <c r="K204" s="18"/>
      <c r="L204" s="18"/>
    </row>
    <row r="205" spans="1:12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18"/>
      <c r="K205" s="18"/>
      <c r="L205" s="18"/>
    </row>
    <row r="206" spans="1:12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18"/>
      <c r="K206" s="18"/>
      <c r="L206" s="18"/>
    </row>
    <row r="207" spans="1:12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18"/>
      <c r="K207" s="18"/>
      <c r="L207" s="18"/>
    </row>
    <row r="211" spans="1:12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18"/>
      <c r="K211" s="18"/>
      <c r="L211" s="18"/>
    </row>
    <row r="212" spans="1:12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18"/>
      <c r="K212" s="18"/>
      <c r="L212" s="18"/>
    </row>
    <row r="213" spans="1:12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18"/>
      <c r="K213" s="18"/>
      <c r="L213" s="18"/>
    </row>
    <row r="214" spans="1:12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18"/>
      <c r="K214" s="18"/>
      <c r="L214" s="18"/>
    </row>
    <row r="215" spans="1:12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18"/>
      <c r="K215" s="18"/>
      <c r="L215" s="18"/>
    </row>
    <row r="216" spans="1:12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18"/>
      <c r="K216" s="18"/>
      <c r="L216" s="18"/>
    </row>
    <row r="217" spans="1:12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18"/>
      <c r="K217" s="18"/>
      <c r="L217" s="18"/>
    </row>
    <row r="220" spans="1:12" x14ac:dyDescent="0.2">
      <c r="B220" s="21"/>
      <c r="J220" s="12"/>
    </row>
    <row r="221" spans="1:12" x14ac:dyDescent="0.2">
      <c r="B221" s="21"/>
      <c r="J221" s="12"/>
    </row>
    <row r="222" spans="1:12" x14ac:dyDescent="0.2">
      <c r="B222" s="21"/>
      <c r="J222" s="12"/>
    </row>
  </sheetData>
  <sheetProtection algorithmName="SHA-512" hashValue="EHR8D+aZzB+s2MpfRrlp6zWdMJYkNX1NsBvbUm+EDufHtS6LojZzTGk10iwUJxyZV/r/zwHR9s2oYtNWimRVNg==" saltValue="zJM7NSZ2NA/r02epNlu3dA==" spinCount="100000" sheet="1" selectLockedCells="1" pivotTables="0" selectUnlockedCells="1"/>
  <mergeCells count="1">
    <mergeCell ref="A1:L1"/>
  </mergeCells>
  <phoneticPr fontId="0" type="noConversion"/>
  <printOptions horizontalCentered="1"/>
  <pageMargins left="0.59055118110236227" right="0.47244094488188981" top="0.74803149606299213" bottom="0.27559055118110237" header="0.59055118110236227" footer="0.11811023622047245"/>
  <pageSetup paperSize="9" scale="68" firstPageNumber="2" orientation="landscape" r:id="rId1"/>
  <headerFooter alignWithMargins="0"/>
  <rowBreaks count="2" manualBreakCount="2">
    <brk id="37" max="9" man="1"/>
    <brk id="86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3" tint="0.39997558519241921"/>
  </sheetPr>
  <dimension ref="A1:Q80"/>
  <sheetViews>
    <sheetView showGridLines="0" view="pageBreakPreview" zoomScaleNormal="100" zoomScaleSheetLayoutView="100" zoomScalePageLayoutView="10" workbookViewId="0">
      <selection sqref="A1:L1"/>
    </sheetView>
  </sheetViews>
  <sheetFormatPr baseColWidth="10" defaultColWidth="11.42578125" defaultRowHeight="12.75" x14ac:dyDescent="0.2"/>
  <cols>
    <col min="1" max="1" width="19.140625" customWidth="1"/>
    <col min="2" max="2" width="28.28515625" customWidth="1"/>
    <col min="3" max="3" width="18.42578125" customWidth="1"/>
    <col min="4" max="4" width="15.140625" style="4" customWidth="1"/>
    <col min="5" max="5" width="15" style="4" customWidth="1"/>
    <col min="6" max="7" width="11.5703125" customWidth="1"/>
    <col min="8" max="8" width="14.140625" customWidth="1"/>
    <col min="9" max="9" width="10" bestFit="1" customWidth="1"/>
    <col min="10" max="10" width="16.140625" customWidth="1"/>
    <col min="11" max="11" width="14.42578125" style="18" customWidth="1"/>
    <col min="12" max="12" width="16.5703125" style="126" bestFit="1" customWidth="1"/>
  </cols>
  <sheetData>
    <row r="1" spans="1:17" s="452" customFormat="1" ht="35.25" customHeight="1" x14ac:dyDescent="0.2">
      <c r="A1" s="491" t="s">
        <v>128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Q1"/>
    </row>
    <row r="2" spans="1:17" ht="26.25" x14ac:dyDescent="0.4">
      <c r="A2" s="22" t="s">
        <v>78</v>
      </c>
      <c r="B2" s="22"/>
      <c r="E2" s="6"/>
      <c r="F2" s="4"/>
      <c r="G2" s="4"/>
      <c r="H2" s="4"/>
      <c r="I2" s="4"/>
      <c r="J2" s="4"/>
    </row>
    <row r="3" spans="1:17" x14ac:dyDescent="0.2">
      <c r="A3" s="301" t="s">
        <v>102</v>
      </c>
      <c r="B3" s="301" t="s">
        <v>129</v>
      </c>
      <c r="C3" s="301" t="s">
        <v>103</v>
      </c>
      <c r="D3" s="301" t="s">
        <v>104</v>
      </c>
      <c r="E3" s="301" t="s">
        <v>105</v>
      </c>
      <c r="F3" s="301" t="s">
        <v>105</v>
      </c>
      <c r="G3" s="301" t="s">
        <v>105</v>
      </c>
      <c r="H3" s="301" t="s">
        <v>109</v>
      </c>
      <c r="I3" s="301" t="s">
        <v>109</v>
      </c>
      <c r="J3" s="301" t="s">
        <v>284</v>
      </c>
      <c r="K3" s="301" t="s">
        <v>113</v>
      </c>
      <c r="L3" s="302" t="s">
        <v>115</v>
      </c>
    </row>
    <row r="4" spans="1:17" x14ac:dyDescent="0.2">
      <c r="A4" s="303"/>
      <c r="B4" s="303"/>
      <c r="C4" s="304"/>
      <c r="D4" s="303" t="s">
        <v>1</v>
      </c>
      <c r="E4" s="303" t="s">
        <v>106</v>
      </c>
      <c r="F4" s="303" t="s">
        <v>107</v>
      </c>
      <c r="G4" s="303" t="s">
        <v>108</v>
      </c>
      <c r="H4" s="303" t="s">
        <v>110</v>
      </c>
      <c r="I4" s="303" t="s">
        <v>107</v>
      </c>
      <c r="J4" s="303" t="s">
        <v>285</v>
      </c>
      <c r="K4" s="303" t="s">
        <v>114</v>
      </c>
      <c r="L4" s="305" t="s">
        <v>116</v>
      </c>
    </row>
    <row r="5" spans="1:17" x14ac:dyDescent="0.2">
      <c r="A5" s="212">
        <v>719225</v>
      </c>
      <c r="B5" s="49" t="s">
        <v>286</v>
      </c>
      <c r="C5" s="43" t="s">
        <v>28</v>
      </c>
      <c r="D5" s="43" t="s">
        <v>9</v>
      </c>
      <c r="E5" s="43">
        <v>10</v>
      </c>
      <c r="F5" s="41">
        <v>3.6</v>
      </c>
      <c r="G5" s="43">
        <v>12.6</v>
      </c>
      <c r="H5" s="43">
        <v>44</v>
      </c>
      <c r="I5" s="41">
        <f>F5*H5</f>
        <v>158.4</v>
      </c>
      <c r="J5" s="43" t="s">
        <v>290</v>
      </c>
      <c r="K5" s="454">
        <v>32.120000000000005</v>
      </c>
      <c r="L5" s="450">
        <f>K5*(100%-INTRODUCCIÓN!$C$11)</f>
        <v>32.120000000000005</v>
      </c>
      <c r="O5" s="7"/>
    </row>
    <row r="6" spans="1:17" x14ac:dyDescent="0.2">
      <c r="A6" s="212">
        <v>722073</v>
      </c>
      <c r="B6" s="49" t="s">
        <v>286</v>
      </c>
      <c r="C6" s="43" t="s">
        <v>28</v>
      </c>
      <c r="D6" s="43" t="s">
        <v>60</v>
      </c>
      <c r="E6" s="43">
        <v>8</v>
      </c>
      <c r="F6" s="41">
        <v>5.76</v>
      </c>
      <c r="G6" s="43">
        <v>20.3</v>
      </c>
      <c r="H6" s="43">
        <v>28</v>
      </c>
      <c r="I6" s="41">
        <f t="shared" ref="I6:I15" si="0">F6*H6</f>
        <v>161.28</v>
      </c>
      <c r="J6" s="43" t="s">
        <v>287</v>
      </c>
      <c r="K6" s="454">
        <v>32.120000000000005</v>
      </c>
      <c r="L6" s="450">
        <f>K6*(100%-INTRODUCCIÓN!$C$11)</f>
        <v>32.120000000000005</v>
      </c>
      <c r="O6" s="7"/>
    </row>
    <row r="7" spans="1:17" x14ac:dyDescent="0.2">
      <c r="A7" s="212">
        <v>713570</v>
      </c>
      <c r="B7" s="49" t="s">
        <v>130</v>
      </c>
      <c r="C7" s="43" t="s">
        <v>28</v>
      </c>
      <c r="D7" s="43" t="s">
        <v>9</v>
      </c>
      <c r="E7" s="43">
        <v>10</v>
      </c>
      <c r="F7" s="41">
        <v>3.6</v>
      </c>
      <c r="G7" s="43">
        <v>12.6</v>
      </c>
      <c r="H7" s="43">
        <v>44</v>
      </c>
      <c r="I7" s="41">
        <f t="shared" si="0"/>
        <v>158.4</v>
      </c>
      <c r="J7" s="43" t="s">
        <v>287</v>
      </c>
      <c r="K7" s="454">
        <v>38.5</v>
      </c>
      <c r="L7" s="450">
        <f>K7*(100%-INTRODUCCIÓN!$C$11)</f>
        <v>38.5</v>
      </c>
      <c r="O7" s="7"/>
    </row>
    <row r="8" spans="1:17" x14ac:dyDescent="0.2">
      <c r="A8" s="225">
        <v>781640</v>
      </c>
      <c r="B8" s="49" t="s">
        <v>322</v>
      </c>
      <c r="C8" s="43" t="s">
        <v>28</v>
      </c>
      <c r="D8" s="43" t="s">
        <v>9</v>
      </c>
      <c r="E8" s="43">
        <v>10</v>
      </c>
      <c r="F8" s="41">
        <v>3.6</v>
      </c>
      <c r="G8" s="43">
        <v>12.6</v>
      </c>
      <c r="H8" s="43">
        <v>44</v>
      </c>
      <c r="I8" s="41">
        <f t="shared" si="0"/>
        <v>158.4</v>
      </c>
      <c r="J8" s="43" t="s">
        <v>310</v>
      </c>
      <c r="K8" s="454">
        <v>38.5</v>
      </c>
      <c r="L8" s="450">
        <f>K8*(100%-INTRODUCCIÓN!$C$11)</f>
        <v>38.5</v>
      </c>
      <c r="O8" s="7"/>
    </row>
    <row r="9" spans="1:17" x14ac:dyDescent="0.2">
      <c r="A9" s="225">
        <v>781361</v>
      </c>
      <c r="B9" s="49" t="s">
        <v>323</v>
      </c>
      <c r="C9" s="43" t="s">
        <v>28</v>
      </c>
      <c r="D9" s="43" t="s">
        <v>9</v>
      </c>
      <c r="E9" s="43">
        <v>10</v>
      </c>
      <c r="F9" s="41">
        <v>3.6</v>
      </c>
      <c r="G9" s="43">
        <v>12.6</v>
      </c>
      <c r="H9" s="43">
        <v>44</v>
      </c>
      <c r="I9" s="41">
        <f t="shared" si="0"/>
        <v>158.4</v>
      </c>
      <c r="J9" s="43" t="s">
        <v>310</v>
      </c>
      <c r="K9" s="454">
        <v>38.5</v>
      </c>
      <c r="L9" s="450">
        <f>K9*(100%-INTRODUCCIÓN!$C$11)</f>
        <v>38.5</v>
      </c>
      <c r="O9" s="7"/>
    </row>
    <row r="10" spans="1:17" x14ac:dyDescent="0.2">
      <c r="A10" s="225">
        <v>781363</v>
      </c>
      <c r="B10" s="49" t="s">
        <v>324</v>
      </c>
      <c r="C10" s="43" t="s">
        <v>28</v>
      </c>
      <c r="D10" s="43" t="s">
        <v>9</v>
      </c>
      <c r="E10" s="43">
        <v>10</v>
      </c>
      <c r="F10" s="41">
        <v>3.6</v>
      </c>
      <c r="G10" s="43">
        <v>12.6</v>
      </c>
      <c r="H10" s="43">
        <v>44</v>
      </c>
      <c r="I10" s="41">
        <f t="shared" si="0"/>
        <v>158.4</v>
      </c>
      <c r="J10" s="43" t="s">
        <v>310</v>
      </c>
      <c r="K10" s="454">
        <v>38.5</v>
      </c>
      <c r="L10" s="450">
        <f>K10*(100%-INTRODUCCIÓN!$C$11)</f>
        <v>38.5</v>
      </c>
      <c r="O10" s="7"/>
    </row>
    <row r="11" spans="1:17" x14ac:dyDescent="0.2">
      <c r="A11" s="225">
        <v>781357</v>
      </c>
      <c r="B11" s="49" t="s">
        <v>325</v>
      </c>
      <c r="C11" s="43" t="s">
        <v>28</v>
      </c>
      <c r="D11" s="43" t="s">
        <v>9</v>
      </c>
      <c r="E11" s="43">
        <v>10</v>
      </c>
      <c r="F11" s="41">
        <v>3.6</v>
      </c>
      <c r="G11" s="43">
        <v>12.6</v>
      </c>
      <c r="H11" s="43">
        <v>44</v>
      </c>
      <c r="I11" s="41">
        <f t="shared" si="0"/>
        <v>158.4</v>
      </c>
      <c r="J11" s="43" t="s">
        <v>310</v>
      </c>
      <c r="K11" s="454">
        <v>38.5</v>
      </c>
      <c r="L11" s="450">
        <f>K11*(100%-INTRODUCCIÓN!$C$11)</f>
        <v>38.5</v>
      </c>
      <c r="O11" s="7"/>
    </row>
    <row r="12" spans="1:17" x14ac:dyDescent="0.2">
      <c r="A12" s="225">
        <v>781360</v>
      </c>
      <c r="B12" s="49" t="s">
        <v>326</v>
      </c>
      <c r="C12" s="43" t="s">
        <v>28</v>
      </c>
      <c r="D12" s="43" t="s">
        <v>9</v>
      </c>
      <c r="E12" s="43">
        <v>10</v>
      </c>
      <c r="F12" s="41">
        <v>3.6</v>
      </c>
      <c r="G12" s="43">
        <v>12.6</v>
      </c>
      <c r="H12" s="43">
        <v>44</v>
      </c>
      <c r="I12" s="41">
        <f t="shared" si="0"/>
        <v>158.4</v>
      </c>
      <c r="J12" s="43" t="s">
        <v>310</v>
      </c>
      <c r="K12" s="454">
        <v>38.5</v>
      </c>
      <c r="L12" s="450">
        <f>K12*(100%-INTRODUCCIÓN!$C$11)</f>
        <v>38.5</v>
      </c>
      <c r="O12" s="7"/>
    </row>
    <row r="13" spans="1:17" x14ac:dyDescent="0.2">
      <c r="A13" s="225">
        <v>781365</v>
      </c>
      <c r="B13" s="49" t="s">
        <v>327</v>
      </c>
      <c r="C13" s="43" t="s">
        <v>28</v>
      </c>
      <c r="D13" s="43" t="s">
        <v>9</v>
      </c>
      <c r="E13" s="43">
        <v>10</v>
      </c>
      <c r="F13" s="41">
        <v>3.6</v>
      </c>
      <c r="G13" s="43">
        <v>12.6</v>
      </c>
      <c r="H13" s="43">
        <v>44</v>
      </c>
      <c r="I13" s="41">
        <f t="shared" si="0"/>
        <v>158.4</v>
      </c>
      <c r="J13" s="43" t="s">
        <v>310</v>
      </c>
      <c r="K13" s="454">
        <v>38.5</v>
      </c>
      <c r="L13" s="450">
        <f>K13*(100%-INTRODUCCIÓN!$C$11)</f>
        <v>38.5</v>
      </c>
      <c r="O13" s="7"/>
    </row>
    <row r="14" spans="1:17" x14ac:dyDescent="0.2">
      <c r="A14" s="355">
        <v>781358</v>
      </c>
      <c r="B14" s="49" t="s">
        <v>328</v>
      </c>
      <c r="C14" s="43" t="s">
        <v>28</v>
      </c>
      <c r="D14" s="43" t="s">
        <v>9</v>
      </c>
      <c r="E14" s="43">
        <v>10</v>
      </c>
      <c r="F14" s="41">
        <v>3.6</v>
      </c>
      <c r="G14" s="43">
        <v>12.6</v>
      </c>
      <c r="H14" s="43">
        <v>44</v>
      </c>
      <c r="I14" s="41">
        <f t="shared" si="0"/>
        <v>158.4</v>
      </c>
      <c r="J14" s="43" t="s">
        <v>310</v>
      </c>
      <c r="K14" s="454">
        <v>38.5</v>
      </c>
      <c r="L14" s="450">
        <f>K14*(100%-INTRODUCCIÓN!$C$11)</f>
        <v>38.5</v>
      </c>
      <c r="O14" s="7"/>
    </row>
    <row r="15" spans="1:17" x14ac:dyDescent="0.2">
      <c r="A15" s="355">
        <v>744793</v>
      </c>
      <c r="B15" s="49" t="s">
        <v>329</v>
      </c>
      <c r="C15" s="43" t="s">
        <v>28</v>
      </c>
      <c r="D15" s="43" t="s">
        <v>9</v>
      </c>
      <c r="E15" s="43">
        <v>10</v>
      </c>
      <c r="F15" s="41">
        <v>3.6</v>
      </c>
      <c r="G15" s="43">
        <v>12.6</v>
      </c>
      <c r="H15" s="43">
        <v>44</v>
      </c>
      <c r="I15" s="41">
        <f t="shared" si="0"/>
        <v>158.4</v>
      </c>
      <c r="J15" s="43" t="s">
        <v>310</v>
      </c>
      <c r="K15" s="454">
        <v>38.5</v>
      </c>
      <c r="L15" s="450">
        <f>K15*(100%-INTRODUCCIÓN!$C$11)</f>
        <v>38.5</v>
      </c>
      <c r="O15" s="7"/>
    </row>
    <row r="16" spans="1:17" x14ac:dyDescent="0.2">
      <c r="A16" s="33"/>
      <c r="B16" s="33"/>
      <c r="C16" s="1"/>
      <c r="D16" s="33"/>
      <c r="E16" s="26"/>
      <c r="F16" s="33"/>
      <c r="G16" s="33"/>
      <c r="H16" s="33"/>
      <c r="I16" s="33"/>
      <c r="J16" s="33"/>
      <c r="K16" s="85"/>
      <c r="L16" s="80"/>
      <c r="O16" s="7"/>
    </row>
    <row r="17" spans="1:12" ht="26.25" x14ac:dyDescent="0.4">
      <c r="A17" s="69" t="s">
        <v>79</v>
      </c>
      <c r="B17" s="69"/>
      <c r="C17" s="25"/>
      <c r="D17" s="26"/>
      <c r="E17" s="27"/>
      <c r="F17" s="27"/>
      <c r="G17" s="27"/>
      <c r="H17" s="27"/>
      <c r="I17" s="27"/>
      <c r="J17" s="27"/>
      <c r="K17" s="186"/>
      <c r="L17" s="183"/>
    </row>
    <row r="18" spans="1:12" x14ac:dyDescent="0.2">
      <c r="A18" s="301" t="s">
        <v>102</v>
      </c>
      <c r="B18" s="301" t="s">
        <v>129</v>
      </c>
      <c r="C18" s="301" t="s">
        <v>103</v>
      </c>
      <c r="D18" s="301" t="s">
        <v>104</v>
      </c>
      <c r="E18" s="301" t="s">
        <v>105</v>
      </c>
      <c r="F18" s="301" t="s">
        <v>105</v>
      </c>
      <c r="G18" s="301" t="s">
        <v>105</v>
      </c>
      <c r="H18" s="301" t="s">
        <v>109</v>
      </c>
      <c r="I18" s="301" t="s">
        <v>109</v>
      </c>
      <c r="J18" s="301" t="s">
        <v>284</v>
      </c>
      <c r="K18" s="301" t="s">
        <v>113</v>
      </c>
      <c r="L18" s="302" t="s">
        <v>115</v>
      </c>
    </row>
    <row r="19" spans="1:12" x14ac:dyDescent="0.2">
      <c r="A19" s="303"/>
      <c r="B19" s="303"/>
      <c r="C19" s="304"/>
      <c r="D19" s="303" t="s">
        <v>1</v>
      </c>
      <c r="E19" s="303" t="s">
        <v>106</v>
      </c>
      <c r="F19" s="303" t="s">
        <v>107</v>
      </c>
      <c r="G19" s="303" t="s">
        <v>108</v>
      </c>
      <c r="H19" s="303" t="s">
        <v>110</v>
      </c>
      <c r="I19" s="303" t="s">
        <v>107</v>
      </c>
      <c r="J19" s="303" t="s">
        <v>285</v>
      </c>
      <c r="K19" s="303" t="s">
        <v>114</v>
      </c>
      <c r="L19" s="305" t="s">
        <v>116</v>
      </c>
    </row>
    <row r="20" spans="1:12" x14ac:dyDescent="0.2">
      <c r="A20" s="43">
        <v>270186</v>
      </c>
      <c r="B20" s="117" t="s">
        <v>50</v>
      </c>
      <c r="C20" s="492" t="s">
        <v>28</v>
      </c>
      <c r="D20" s="43" t="s">
        <v>9</v>
      </c>
      <c r="E20" s="38">
        <v>10</v>
      </c>
      <c r="F20" s="38">
        <v>3.6</v>
      </c>
      <c r="G20" s="38">
        <v>11.9</v>
      </c>
      <c r="H20" s="38">
        <v>44</v>
      </c>
      <c r="I20" s="41">
        <f t="shared" ref="I20:I23" si="1">F20*H20</f>
        <v>158.4</v>
      </c>
      <c r="J20" s="43" t="s">
        <v>311</v>
      </c>
      <c r="K20" s="498">
        <v>57.2</v>
      </c>
      <c r="L20" s="495">
        <f>K20*(100%-INTRODUCCIÓN!$C$11)</f>
        <v>57.2</v>
      </c>
    </row>
    <row r="21" spans="1:12" x14ac:dyDescent="0.2">
      <c r="A21" s="43">
        <v>281953</v>
      </c>
      <c r="B21" s="117" t="s">
        <v>51</v>
      </c>
      <c r="C21" s="493"/>
      <c r="D21" s="43" t="s">
        <v>9</v>
      </c>
      <c r="E21" s="38">
        <v>10</v>
      </c>
      <c r="F21" s="38">
        <v>3.6</v>
      </c>
      <c r="G21" s="38">
        <v>11.9</v>
      </c>
      <c r="H21" s="38">
        <v>44</v>
      </c>
      <c r="I21" s="41">
        <f t="shared" si="1"/>
        <v>158.4</v>
      </c>
      <c r="J21" s="43" t="s">
        <v>311</v>
      </c>
      <c r="K21" s="499"/>
      <c r="L21" s="496"/>
    </row>
    <row r="22" spans="1:12" x14ac:dyDescent="0.2">
      <c r="A22" s="43">
        <v>281955</v>
      </c>
      <c r="B22" s="117" t="s">
        <v>52</v>
      </c>
      <c r="C22" s="493"/>
      <c r="D22" s="43" t="s">
        <v>9</v>
      </c>
      <c r="E22" s="38">
        <v>10</v>
      </c>
      <c r="F22" s="38">
        <v>3.6</v>
      </c>
      <c r="G22" s="38">
        <v>11.9</v>
      </c>
      <c r="H22" s="38">
        <v>44</v>
      </c>
      <c r="I22" s="41">
        <f t="shared" si="1"/>
        <v>158.4</v>
      </c>
      <c r="J22" s="43" t="s">
        <v>311</v>
      </c>
      <c r="K22" s="499"/>
      <c r="L22" s="496"/>
    </row>
    <row r="23" spans="1:12" x14ac:dyDescent="0.2">
      <c r="A23" s="43">
        <v>281957</v>
      </c>
      <c r="B23" s="117" t="s">
        <v>53</v>
      </c>
      <c r="C23" s="494"/>
      <c r="D23" s="43" t="s">
        <v>9</v>
      </c>
      <c r="E23" s="38">
        <v>10</v>
      </c>
      <c r="F23" s="38">
        <v>3.6</v>
      </c>
      <c r="G23" s="38">
        <v>11.9</v>
      </c>
      <c r="H23" s="38">
        <v>44</v>
      </c>
      <c r="I23" s="41">
        <f t="shared" si="1"/>
        <v>158.4</v>
      </c>
      <c r="J23" s="43" t="s">
        <v>311</v>
      </c>
      <c r="K23" s="500"/>
      <c r="L23" s="497"/>
    </row>
    <row r="24" spans="1:12" x14ac:dyDescent="0.2">
      <c r="A24" s="192"/>
      <c r="B24" s="193"/>
      <c r="C24" s="1"/>
      <c r="D24" s="33"/>
      <c r="E24" s="26"/>
      <c r="F24" s="33"/>
      <c r="G24" s="33"/>
      <c r="H24" s="33"/>
      <c r="I24" s="33"/>
      <c r="J24" s="33"/>
      <c r="K24" s="148"/>
      <c r="L24" s="98"/>
    </row>
    <row r="25" spans="1:12" x14ac:dyDescent="0.2">
      <c r="A25" s="118">
        <v>283592</v>
      </c>
      <c r="B25" s="117" t="s">
        <v>50</v>
      </c>
      <c r="C25" s="492" t="s">
        <v>30</v>
      </c>
      <c r="D25" s="43" t="s">
        <v>9</v>
      </c>
      <c r="E25" s="38">
        <v>10</v>
      </c>
      <c r="F25" s="38">
        <v>3.6</v>
      </c>
      <c r="G25" s="38">
        <v>11.9</v>
      </c>
      <c r="H25" s="38">
        <v>44</v>
      </c>
      <c r="I25" s="41">
        <f t="shared" ref="I25:I28" si="2">F25*H25</f>
        <v>158.4</v>
      </c>
      <c r="J25" s="43" t="s">
        <v>311</v>
      </c>
      <c r="K25" s="498">
        <v>62.6</v>
      </c>
      <c r="L25" s="495">
        <f>K25*(100%-INTRODUCCIÓN!$C$11)</f>
        <v>62.6</v>
      </c>
    </row>
    <row r="26" spans="1:12" x14ac:dyDescent="0.2">
      <c r="A26" s="118">
        <v>283592</v>
      </c>
      <c r="B26" s="117" t="s">
        <v>51</v>
      </c>
      <c r="C26" s="493"/>
      <c r="D26" s="43" t="s">
        <v>9</v>
      </c>
      <c r="E26" s="38">
        <v>10</v>
      </c>
      <c r="F26" s="38">
        <v>3.6</v>
      </c>
      <c r="G26" s="38">
        <v>11.9</v>
      </c>
      <c r="H26" s="38">
        <v>44</v>
      </c>
      <c r="I26" s="41">
        <f t="shared" si="2"/>
        <v>158.4</v>
      </c>
      <c r="J26" s="43" t="s">
        <v>311</v>
      </c>
      <c r="K26" s="499"/>
      <c r="L26" s="496"/>
    </row>
    <row r="27" spans="1:12" x14ac:dyDescent="0.2">
      <c r="A27" s="118">
        <v>283594</v>
      </c>
      <c r="B27" s="117" t="s">
        <v>52</v>
      </c>
      <c r="C27" s="493"/>
      <c r="D27" s="43" t="s">
        <v>9</v>
      </c>
      <c r="E27" s="38">
        <v>10</v>
      </c>
      <c r="F27" s="38">
        <v>3.6</v>
      </c>
      <c r="G27" s="38">
        <v>11.9</v>
      </c>
      <c r="H27" s="38">
        <v>44</v>
      </c>
      <c r="I27" s="41">
        <f t="shared" si="2"/>
        <v>158.4</v>
      </c>
      <c r="J27" s="43" t="s">
        <v>311</v>
      </c>
      <c r="K27" s="499"/>
      <c r="L27" s="496"/>
    </row>
    <row r="28" spans="1:12" x14ac:dyDescent="0.2">
      <c r="A28" s="194">
        <v>292061</v>
      </c>
      <c r="B28" s="146" t="s">
        <v>53</v>
      </c>
      <c r="C28" s="494"/>
      <c r="D28" s="150" t="s">
        <v>9</v>
      </c>
      <c r="E28" s="147">
        <v>10</v>
      </c>
      <c r="F28" s="147">
        <v>3.6</v>
      </c>
      <c r="G28" s="147">
        <v>11.9</v>
      </c>
      <c r="H28" s="147">
        <v>44</v>
      </c>
      <c r="I28" s="41">
        <f t="shared" si="2"/>
        <v>158.4</v>
      </c>
      <c r="J28" s="43" t="s">
        <v>311</v>
      </c>
      <c r="K28" s="500"/>
      <c r="L28" s="497"/>
    </row>
    <row r="29" spans="1:12" x14ac:dyDescent="0.2">
      <c r="A29" s="195"/>
      <c r="B29" s="152"/>
      <c r="C29" s="151"/>
      <c r="D29" s="152"/>
      <c r="E29" s="34"/>
      <c r="F29" s="153"/>
      <c r="G29" s="153"/>
      <c r="H29" s="153"/>
      <c r="I29" s="441"/>
      <c r="J29" s="413"/>
      <c r="K29" s="457"/>
      <c r="L29" s="458"/>
    </row>
    <row r="30" spans="1:12" x14ac:dyDescent="0.2">
      <c r="A30" s="38">
        <v>288530</v>
      </c>
      <c r="B30" s="117" t="s">
        <v>50</v>
      </c>
      <c r="C30" s="492" t="s">
        <v>31</v>
      </c>
      <c r="D30" s="43" t="s">
        <v>9</v>
      </c>
      <c r="E30" s="38">
        <v>10</v>
      </c>
      <c r="F30" s="38">
        <v>3.6</v>
      </c>
      <c r="G30" s="38">
        <v>11.9</v>
      </c>
      <c r="H30" s="38">
        <v>44</v>
      </c>
      <c r="I30" s="41">
        <f t="shared" ref="I30:I33" si="3">F30*H30</f>
        <v>158.4</v>
      </c>
      <c r="J30" s="43" t="s">
        <v>311</v>
      </c>
      <c r="K30" s="498">
        <v>62.6</v>
      </c>
      <c r="L30" s="495">
        <f>K30*(100%-INTRODUCCIÓN!$C$11)</f>
        <v>62.6</v>
      </c>
    </row>
    <row r="31" spans="1:12" x14ac:dyDescent="0.2">
      <c r="A31" s="38">
        <v>288530</v>
      </c>
      <c r="B31" s="117" t="s">
        <v>51</v>
      </c>
      <c r="C31" s="493"/>
      <c r="D31" s="43" t="s">
        <v>9</v>
      </c>
      <c r="E31" s="38">
        <v>10</v>
      </c>
      <c r="F31" s="38">
        <v>3.6</v>
      </c>
      <c r="G31" s="38">
        <v>11.9</v>
      </c>
      <c r="H31" s="38">
        <v>44</v>
      </c>
      <c r="I31" s="41">
        <f t="shared" si="3"/>
        <v>158.4</v>
      </c>
      <c r="J31" s="43" t="s">
        <v>311</v>
      </c>
      <c r="K31" s="499"/>
      <c r="L31" s="496"/>
    </row>
    <row r="32" spans="1:12" x14ac:dyDescent="0.2">
      <c r="A32" s="38">
        <v>405942</v>
      </c>
      <c r="B32" s="117" t="s">
        <v>52</v>
      </c>
      <c r="C32" s="493"/>
      <c r="D32" s="43" t="s">
        <v>9</v>
      </c>
      <c r="E32" s="38">
        <v>10</v>
      </c>
      <c r="F32" s="38">
        <v>3.6</v>
      </c>
      <c r="G32" s="38">
        <v>11.9</v>
      </c>
      <c r="H32" s="38">
        <v>44</v>
      </c>
      <c r="I32" s="41">
        <f t="shared" si="3"/>
        <v>158.4</v>
      </c>
      <c r="J32" s="43" t="s">
        <v>311</v>
      </c>
      <c r="K32" s="499"/>
      <c r="L32" s="496"/>
    </row>
    <row r="33" spans="1:12" x14ac:dyDescent="0.2">
      <c r="A33" s="38">
        <v>288528</v>
      </c>
      <c r="B33" s="117" t="s">
        <v>53</v>
      </c>
      <c r="C33" s="494"/>
      <c r="D33" s="43" t="s">
        <v>9</v>
      </c>
      <c r="E33" s="38">
        <v>10</v>
      </c>
      <c r="F33" s="38">
        <v>3.6</v>
      </c>
      <c r="G33" s="38">
        <v>11.9</v>
      </c>
      <c r="H33" s="38">
        <v>44</v>
      </c>
      <c r="I33" s="41">
        <f t="shared" si="3"/>
        <v>158.4</v>
      </c>
      <c r="J33" s="43" t="s">
        <v>311</v>
      </c>
      <c r="K33" s="500"/>
      <c r="L33" s="497"/>
    </row>
    <row r="34" spans="1:12" x14ac:dyDescent="0.2">
      <c r="A34" s="455"/>
      <c r="B34" s="456"/>
      <c r="C34" s="456"/>
      <c r="D34" s="456"/>
      <c r="E34" s="456"/>
      <c r="F34" s="456"/>
      <c r="G34" s="456"/>
      <c r="H34" s="456"/>
      <c r="I34" s="456"/>
      <c r="J34" s="456"/>
      <c r="K34" s="459"/>
      <c r="L34" s="459"/>
    </row>
    <row r="35" spans="1:12" x14ac:dyDescent="0.2">
      <c r="A35" s="38">
        <v>281755</v>
      </c>
      <c r="B35" s="117" t="s">
        <v>50</v>
      </c>
      <c r="C35" s="492" t="s">
        <v>12</v>
      </c>
      <c r="D35" s="43" t="s">
        <v>19</v>
      </c>
      <c r="E35" s="38">
        <v>8</v>
      </c>
      <c r="F35" s="38">
        <v>2.88</v>
      </c>
      <c r="G35" s="38">
        <v>25.3</v>
      </c>
      <c r="H35" s="38">
        <v>44</v>
      </c>
      <c r="I35" s="41">
        <f t="shared" ref="I35:I38" si="4">F35*H35</f>
        <v>126.72</v>
      </c>
      <c r="J35" s="43" t="s">
        <v>311</v>
      </c>
      <c r="K35" s="498">
        <v>81.150000000000006</v>
      </c>
      <c r="L35" s="495">
        <f>K35*(100%-INTRODUCCIÓN!$C$11)</f>
        <v>81.150000000000006</v>
      </c>
    </row>
    <row r="36" spans="1:12" x14ac:dyDescent="0.2">
      <c r="A36" s="38">
        <v>501663</v>
      </c>
      <c r="B36" s="117" t="s">
        <v>51</v>
      </c>
      <c r="C36" s="493"/>
      <c r="D36" s="43" t="s">
        <v>19</v>
      </c>
      <c r="E36" s="38">
        <v>8</v>
      </c>
      <c r="F36" s="38">
        <v>2.88</v>
      </c>
      <c r="G36" s="38">
        <v>25.3</v>
      </c>
      <c r="H36" s="38">
        <v>44</v>
      </c>
      <c r="I36" s="41">
        <f t="shared" si="4"/>
        <v>126.72</v>
      </c>
      <c r="J36" s="43" t="s">
        <v>311</v>
      </c>
      <c r="K36" s="499"/>
      <c r="L36" s="496"/>
    </row>
    <row r="37" spans="1:12" x14ac:dyDescent="0.2">
      <c r="A37" s="38">
        <v>405948</v>
      </c>
      <c r="B37" s="117" t="s">
        <v>52</v>
      </c>
      <c r="C37" s="493"/>
      <c r="D37" s="43" t="s">
        <v>19</v>
      </c>
      <c r="E37" s="38">
        <v>8</v>
      </c>
      <c r="F37" s="38">
        <v>2.88</v>
      </c>
      <c r="G37" s="38">
        <v>25.3</v>
      </c>
      <c r="H37" s="38">
        <v>44</v>
      </c>
      <c r="I37" s="41">
        <f t="shared" si="4"/>
        <v>126.72</v>
      </c>
      <c r="J37" s="43" t="s">
        <v>311</v>
      </c>
      <c r="K37" s="499"/>
      <c r="L37" s="496"/>
    </row>
    <row r="38" spans="1:12" x14ac:dyDescent="0.2">
      <c r="A38" s="38">
        <v>424518</v>
      </c>
      <c r="B38" s="117" t="s">
        <v>53</v>
      </c>
      <c r="C38" s="494"/>
      <c r="D38" s="43" t="s">
        <v>19</v>
      </c>
      <c r="E38" s="38">
        <v>8</v>
      </c>
      <c r="F38" s="38">
        <v>2.88</v>
      </c>
      <c r="G38" s="38">
        <v>25.3</v>
      </c>
      <c r="H38" s="38">
        <v>44</v>
      </c>
      <c r="I38" s="41">
        <f t="shared" si="4"/>
        <v>126.72</v>
      </c>
      <c r="J38" s="43" t="s">
        <v>311</v>
      </c>
      <c r="K38" s="500"/>
      <c r="L38" s="497"/>
    </row>
    <row r="39" spans="1:12" ht="15" x14ac:dyDescent="0.25">
      <c r="A39" s="501"/>
      <c r="B39" s="501"/>
      <c r="C39" s="501"/>
      <c r="D39" s="501"/>
      <c r="E39" s="501"/>
      <c r="F39" s="501"/>
      <c r="G39" s="501"/>
      <c r="H39" s="501"/>
      <c r="I39" s="440"/>
      <c r="J39" s="412"/>
      <c r="K39" s="85"/>
      <c r="L39" s="80"/>
    </row>
    <row r="40" spans="1:12" ht="26.25" x14ac:dyDescent="0.4">
      <c r="A40" s="69" t="s">
        <v>131</v>
      </c>
      <c r="B40" s="69"/>
      <c r="C40" s="25"/>
      <c r="D40" s="26"/>
      <c r="E40" s="27"/>
      <c r="F40" s="27"/>
      <c r="G40" s="27"/>
      <c r="H40" s="27"/>
      <c r="I40" s="27"/>
      <c r="J40" s="27"/>
      <c r="K40" s="186"/>
      <c r="L40" s="183"/>
    </row>
    <row r="41" spans="1:12" x14ac:dyDescent="0.2">
      <c r="A41" s="301" t="s">
        <v>102</v>
      </c>
      <c r="B41" s="301" t="s">
        <v>129</v>
      </c>
      <c r="C41" s="301" t="s">
        <v>103</v>
      </c>
      <c r="D41" s="301" t="s">
        <v>104</v>
      </c>
      <c r="E41" s="301" t="s">
        <v>105</v>
      </c>
      <c r="F41" s="301" t="s">
        <v>105</v>
      </c>
      <c r="G41" s="301" t="s">
        <v>105</v>
      </c>
      <c r="H41" s="301" t="s">
        <v>109</v>
      </c>
      <c r="I41" s="301" t="s">
        <v>109</v>
      </c>
      <c r="J41" s="301" t="s">
        <v>284</v>
      </c>
      <c r="K41" s="301" t="s">
        <v>113</v>
      </c>
      <c r="L41" s="302" t="s">
        <v>115</v>
      </c>
    </row>
    <row r="42" spans="1:12" x14ac:dyDescent="0.2">
      <c r="A42" s="303"/>
      <c r="B42" s="303"/>
      <c r="C42" s="304"/>
      <c r="D42" s="303" t="s">
        <v>1</v>
      </c>
      <c r="E42" s="303" t="s">
        <v>106</v>
      </c>
      <c r="F42" s="303" t="s">
        <v>107</v>
      </c>
      <c r="G42" s="303" t="s">
        <v>108</v>
      </c>
      <c r="H42" s="303" t="s">
        <v>110</v>
      </c>
      <c r="I42" s="303" t="s">
        <v>107</v>
      </c>
      <c r="J42" s="303" t="s">
        <v>285</v>
      </c>
      <c r="K42" s="303" t="s">
        <v>114</v>
      </c>
      <c r="L42" s="305" t="s">
        <v>116</v>
      </c>
    </row>
    <row r="43" spans="1:12" x14ac:dyDescent="0.2">
      <c r="A43" s="43">
        <v>283590</v>
      </c>
      <c r="B43" s="74" t="s">
        <v>132</v>
      </c>
      <c r="C43" s="492" t="s">
        <v>28</v>
      </c>
      <c r="D43" s="43" t="s">
        <v>9</v>
      </c>
      <c r="E43" s="38">
        <v>10</v>
      </c>
      <c r="F43" s="38">
        <v>3.6</v>
      </c>
      <c r="G43" s="38">
        <v>11.9</v>
      </c>
      <c r="H43" s="38">
        <v>44</v>
      </c>
      <c r="I43" s="41">
        <f t="shared" ref="I43:I48" si="5">F43*H43</f>
        <v>158.4</v>
      </c>
      <c r="J43" s="43" t="s">
        <v>311</v>
      </c>
      <c r="K43" s="498">
        <v>70.8</v>
      </c>
      <c r="L43" s="495">
        <f>K43*(100%-INTRODUCCIÓN!$C$11)</f>
        <v>70.8</v>
      </c>
    </row>
    <row r="44" spans="1:12" x14ac:dyDescent="0.2">
      <c r="A44" s="43">
        <v>283589</v>
      </c>
      <c r="B44" s="74" t="s">
        <v>133</v>
      </c>
      <c r="C44" s="493"/>
      <c r="D44" s="43" t="s">
        <v>9</v>
      </c>
      <c r="E44" s="38">
        <v>10</v>
      </c>
      <c r="F44" s="38">
        <v>3.6</v>
      </c>
      <c r="G44" s="38">
        <v>11.9</v>
      </c>
      <c r="H44" s="38">
        <v>44</v>
      </c>
      <c r="I44" s="41">
        <f t="shared" si="5"/>
        <v>158.4</v>
      </c>
      <c r="J44" s="43" t="s">
        <v>311</v>
      </c>
      <c r="K44" s="499"/>
      <c r="L44" s="496"/>
    </row>
    <row r="45" spans="1:12" x14ac:dyDescent="0.2">
      <c r="A45" s="43">
        <v>283591</v>
      </c>
      <c r="B45" s="74" t="s">
        <v>134</v>
      </c>
      <c r="C45" s="493"/>
      <c r="D45" s="43" t="s">
        <v>9</v>
      </c>
      <c r="E45" s="38">
        <v>10</v>
      </c>
      <c r="F45" s="38">
        <v>3.6</v>
      </c>
      <c r="G45" s="38">
        <v>11.9</v>
      </c>
      <c r="H45" s="38">
        <v>44</v>
      </c>
      <c r="I45" s="41">
        <f t="shared" si="5"/>
        <v>158.4</v>
      </c>
      <c r="J45" s="43" t="s">
        <v>311</v>
      </c>
      <c r="K45" s="499"/>
      <c r="L45" s="496"/>
    </row>
    <row r="46" spans="1:12" x14ac:dyDescent="0.2">
      <c r="A46" s="43">
        <v>284540</v>
      </c>
      <c r="B46" s="74" t="s">
        <v>135</v>
      </c>
      <c r="C46" s="493"/>
      <c r="D46" s="43" t="s">
        <v>9</v>
      </c>
      <c r="E46" s="38">
        <v>10</v>
      </c>
      <c r="F46" s="38">
        <v>3.6</v>
      </c>
      <c r="G46" s="38">
        <v>11.9</v>
      </c>
      <c r="H46" s="38">
        <v>44</v>
      </c>
      <c r="I46" s="41">
        <f t="shared" si="5"/>
        <v>158.4</v>
      </c>
      <c r="J46" s="43" t="s">
        <v>311</v>
      </c>
      <c r="K46" s="499"/>
      <c r="L46" s="496"/>
    </row>
    <row r="47" spans="1:12" x14ac:dyDescent="0.2">
      <c r="A47" s="43">
        <v>270187</v>
      </c>
      <c r="B47" s="74" t="s">
        <v>136</v>
      </c>
      <c r="C47" s="493"/>
      <c r="D47" s="43" t="s">
        <v>9</v>
      </c>
      <c r="E47" s="38">
        <v>10</v>
      </c>
      <c r="F47" s="38">
        <v>3.6</v>
      </c>
      <c r="G47" s="38">
        <v>11.9</v>
      </c>
      <c r="H47" s="38">
        <v>44</v>
      </c>
      <c r="I47" s="41">
        <f t="shared" si="5"/>
        <v>158.4</v>
      </c>
      <c r="J47" s="43" t="s">
        <v>311</v>
      </c>
      <c r="K47" s="499"/>
      <c r="L47" s="496"/>
    </row>
    <row r="48" spans="1:12" x14ac:dyDescent="0.2">
      <c r="A48" s="43">
        <v>284541</v>
      </c>
      <c r="B48" s="74" t="s">
        <v>137</v>
      </c>
      <c r="C48" s="494"/>
      <c r="D48" s="43" t="s">
        <v>9</v>
      </c>
      <c r="E48" s="38">
        <v>10</v>
      </c>
      <c r="F48" s="38">
        <v>3.6</v>
      </c>
      <c r="G48" s="38">
        <v>11.9</v>
      </c>
      <c r="H48" s="38">
        <v>44</v>
      </c>
      <c r="I48" s="41">
        <f t="shared" si="5"/>
        <v>158.4</v>
      </c>
      <c r="J48" s="43" t="s">
        <v>311</v>
      </c>
      <c r="K48" s="500"/>
      <c r="L48" s="497"/>
    </row>
    <row r="49" spans="1:12" x14ac:dyDescent="0.2">
      <c r="A49" s="192"/>
      <c r="B49" s="193"/>
      <c r="C49" s="1"/>
      <c r="D49" s="33"/>
      <c r="E49" s="26"/>
      <c r="F49" s="33"/>
      <c r="G49" s="33"/>
      <c r="H49" s="33"/>
      <c r="I49" s="33"/>
      <c r="J49" s="33"/>
      <c r="K49" s="148"/>
      <c r="L49" s="98"/>
    </row>
    <row r="50" spans="1:12" x14ac:dyDescent="0.2">
      <c r="A50" s="118">
        <v>292062</v>
      </c>
      <c r="B50" s="74" t="s">
        <v>132</v>
      </c>
      <c r="C50" s="502" t="s">
        <v>30</v>
      </c>
      <c r="D50" s="43" t="s">
        <v>9</v>
      </c>
      <c r="E50" s="38">
        <v>10</v>
      </c>
      <c r="F50" s="38">
        <v>3.6</v>
      </c>
      <c r="G50" s="38">
        <v>11.9</v>
      </c>
      <c r="H50" s="38">
        <v>44</v>
      </c>
      <c r="I50" s="41">
        <f t="shared" ref="I50:I55" si="6">F50*H50</f>
        <v>158.4</v>
      </c>
      <c r="J50" s="43" t="s">
        <v>311</v>
      </c>
      <c r="K50" s="498">
        <v>76.2</v>
      </c>
      <c r="L50" s="495">
        <f>K50*(100%-INTRODUCCIÓN!$C$11)</f>
        <v>76.2</v>
      </c>
    </row>
    <row r="51" spans="1:12" x14ac:dyDescent="0.2">
      <c r="A51" s="118">
        <v>292063</v>
      </c>
      <c r="B51" s="74" t="s">
        <v>133</v>
      </c>
      <c r="C51" s="503"/>
      <c r="D51" s="43" t="s">
        <v>9</v>
      </c>
      <c r="E51" s="38">
        <v>10</v>
      </c>
      <c r="F51" s="38">
        <v>3.6</v>
      </c>
      <c r="G51" s="38">
        <v>11.9</v>
      </c>
      <c r="H51" s="38">
        <v>44</v>
      </c>
      <c r="I51" s="41">
        <f t="shared" si="6"/>
        <v>158.4</v>
      </c>
      <c r="J51" s="43" t="s">
        <v>311</v>
      </c>
      <c r="K51" s="499"/>
      <c r="L51" s="496"/>
    </row>
    <row r="52" spans="1:12" x14ac:dyDescent="0.2">
      <c r="A52" s="118">
        <v>283591</v>
      </c>
      <c r="B52" s="74" t="s">
        <v>134</v>
      </c>
      <c r="C52" s="503"/>
      <c r="D52" s="43" t="s">
        <v>9</v>
      </c>
      <c r="E52" s="38">
        <v>10</v>
      </c>
      <c r="F52" s="38">
        <v>3.6</v>
      </c>
      <c r="G52" s="38">
        <v>11.9</v>
      </c>
      <c r="H52" s="38">
        <v>44</v>
      </c>
      <c r="I52" s="41">
        <f t="shared" si="6"/>
        <v>158.4</v>
      </c>
      <c r="J52" s="43" t="s">
        <v>311</v>
      </c>
      <c r="K52" s="499"/>
      <c r="L52" s="496"/>
    </row>
    <row r="53" spans="1:12" x14ac:dyDescent="0.2">
      <c r="A53" s="194">
        <v>292067</v>
      </c>
      <c r="B53" s="74" t="s">
        <v>135</v>
      </c>
      <c r="C53" s="503"/>
      <c r="D53" s="43" t="s">
        <v>9</v>
      </c>
      <c r="E53" s="38">
        <v>10</v>
      </c>
      <c r="F53" s="38">
        <v>3.6</v>
      </c>
      <c r="G53" s="38">
        <v>11.9</v>
      </c>
      <c r="H53" s="38">
        <v>44</v>
      </c>
      <c r="I53" s="41">
        <f t="shared" si="6"/>
        <v>158.4</v>
      </c>
      <c r="J53" s="43" t="s">
        <v>311</v>
      </c>
      <c r="K53" s="499"/>
      <c r="L53" s="496"/>
    </row>
    <row r="54" spans="1:12" x14ac:dyDescent="0.2">
      <c r="A54" s="196">
        <v>292068</v>
      </c>
      <c r="B54" s="74" t="s">
        <v>136</v>
      </c>
      <c r="C54" s="503"/>
      <c r="D54" s="43" t="s">
        <v>9</v>
      </c>
      <c r="E54" s="38">
        <v>10</v>
      </c>
      <c r="F54" s="38">
        <v>3.6</v>
      </c>
      <c r="G54" s="38">
        <v>11.9</v>
      </c>
      <c r="H54" s="38">
        <v>44</v>
      </c>
      <c r="I54" s="41">
        <f t="shared" si="6"/>
        <v>158.4</v>
      </c>
      <c r="J54" s="43" t="s">
        <v>311</v>
      </c>
      <c r="K54" s="499"/>
      <c r="L54" s="496"/>
    </row>
    <row r="55" spans="1:12" x14ac:dyDescent="0.2">
      <c r="A55" s="196">
        <v>292069</v>
      </c>
      <c r="B55" s="74" t="s">
        <v>137</v>
      </c>
      <c r="C55" s="504"/>
      <c r="D55" s="43" t="s">
        <v>9</v>
      </c>
      <c r="E55" s="38">
        <v>10</v>
      </c>
      <c r="F55" s="38">
        <v>3.6</v>
      </c>
      <c r="G55" s="38">
        <v>11.9</v>
      </c>
      <c r="H55" s="38">
        <v>44</v>
      </c>
      <c r="I55" s="41">
        <f t="shared" si="6"/>
        <v>158.4</v>
      </c>
      <c r="J55" s="43" t="s">
        <v>311</v>
      </c>
      <c r="K55" s="500"/>
      <c r="L55" s="497"/>
    </row>
    <row r="56" spans="1:12" x14ac:dyDescent="0.2">
      <c r="A56" s="195"/>
      <c r="B56" s="152"/>
      <c r="C56" s="151"/>
      <c r="D56" s="152"/>
      <c r="E56" s="34"/>
      <c r="F56" s="153"/>
      <c r="G56" s="153"/>
      <c r="H56" s="153"/>
      <c r="I56" s="441"/>
      <c r="J56" s="413"/>
      <c r="K56" s="457"/>
      <c r="L56" s="458"/>
    </row>
    <row r="57" spans="1:12" x14ac:dyDescent="0.2">
      <c r="A57" s="38">
        <v>288535</v>
      </c>
      <c r="B57" s="74" t="s">
        <v>132</v>
      </c>
      <c r="C57" s="502" t="s">
        <v>31</v>
      </c>
      <c r="D57" s="43" t="s">
        <v>9</v>
      </c>
      <c r="E57" s="38">
        <v>10</v>
      </c>
      <c r="F57" s="38">
        <v>3.6</v>
      </c>
      <c r="G57" s="38">
        <v>11.9</v>
      </c>
      <c r="H57" s="38">
        <v>44</v>
      </c>
      <c r="I57" s="41">
        <f t="shared" ref="I57:I62" si="7">F57*H57</f>
        <v>158.4</v>
      </c>
      <c r="J57" s="43" t="s">
        <v>311</v>
      </c>
      <c r="K57" s="498">
        <v>76.2</v>
      </c>
      <c r="L57" s="495">
        <f>K57*(100%-INTRODUCCIÓN!$C$11)</f>
        <v>76.2</v>
      </c>
    </row>
    <row r="58" spans="1:12" x14ac:dyDescent="0.2">
      <c r="A58" s="38">
        <v>288534</v>
      </c>
      <c r="B58" s="74" t="s">
        <v>133</v>
      </c>
      <c r="C58" s="503"/>
      <c r="D58" s="43" t="s">
        <v>9</v>
      </c>
      <c r="E58" s="38">
        <v>10</v>
      </c>
      <c r="F58" s="38">
        <v>3.6</v>
      </c>
      <c r="G58" s="38">
        <v>11.9</v>
      </c>
      <c r="H58" s="38">
        <v>44</v>
      </c>
      <c r="I58" s="41">
        <f t="shared" si="7"/>
        <v>158.4</v>
      </c>
      <c r="J58" s="43" t="s">
        <v>311</v>
      </c>
      <c r="K58" s="499"/>
      <c r="L58" s="496"/>
    </row>
    <row r="59" spans="1:12" x14ac:dyDescent="0.2">
      <c r="A59" s="38">
        <v>405945</v>
      </c>
      <c r="B59" s="74" t="s">
        <v>134</v>
      </c>
      <c r="C59" s="503"/>
      <c r="D59" s="43" t="s">
        <v>9</v>
      </c>
      <c r="E59" s="38">
        <v>10</v>
      </c>
      <c r="F59" s="38">
        <v>3.6</v>
      </c>
      <c r="G59" s="38">
        <v>11.9</v>
      </c>
      <c r="H59" s="38">
        <v>44</v>
      </c>
      <c r="I59" s="41">
        <f t="shared" si="7"/>
        <v>158.4</v>
      </c>
      <c r="J59" s="43" t="s">
        <v>311</v>
      </c>
      <c r="K59" s="499"/>
      <c r="L59" s="496"/>
    </row>
    <row r="60" spans="1:12" x14ac:dyDescent="0.2">
      <c r="A60" s="38">
        <v>291962</v>
      </c>
      <c r="B60" s="74" t="s">
        <v>135</v>
      </c>
      <c r="C60" s="503"/>
      <c r="D60" s="43" t="s">
        <v>9</v>
      </c>
      <c r="E60" s="38">
        <v>10</v>
      </c>
      <c r="F60" s="38">
        <v>3.6</v>
      </c>
      <c r="G60" s="38">
        <v>11.9</v>
      </c>
      <c r="H60" s="38">
        <v>44</v>
      </c>
      <c r="I60" s="41">
        <f t="shared" si="7"/>
        <v>158.4</v>
      </c>
      <c r="J60" s="43" t="s">
        <v>311</v>
      </c>
      <c r="K60" s="499"/>
      <c r="L60" s="496"/>
    </row>
    <row r="61" spans="1:12" x14ac:dyDescent="0.2">
      <c r="A61" s="38">
        <v>434795</v>
      </c>
      <c r="B61" s="74" t="s">
        <v>136</v>
      </c>
      <c r="C61" s="503"/>
      <c r="D61" s="43" t="s">
        <v>9</v>
      </c>
      <c r="E61" s="38">
        <v>10</v>
      </c>
      <c r="F61" s="38">
        <v>3.6</v>
      </c>
      <c r="G61" s="38">
        <v>11.9</v>
      </c>
      <c r="H61" s="38">
        <v>44</v>
      </c>
      <c r="I61" s="41">
        <f t="shared" si="7"/>
        <v>158.4</v>
      </c>
      <c r="J61" s="43" t="s">
        <v>311</v>
      </c>
      <c r="K61" s="499"/>
      <c r="L61" s="496"/>
    </row>
    <row r="62" spans="1:12" x14ac:dyDescent="0.2">
      <c r="A62" s="38">
        <v>290443</v>
      </c>
      <c r="B62" s="74" t="s">
        <v>137</v>
      </c>
      <c r="C62" s="504"/>
      <c r="D62" s="43" t="s">
        <v>9</v>
      </c>
      <c r="E62" s="38">
        <v>10</v>
      </c>
      <c r="F62" s="38">
        <v>3.6</v>
      </c>
      <c r="G62" s="38">
        <v>11.9</v>
      </c>
      <c r="H62" s="38">
        <v>44</v>
      </c>
      <c r="I62" s="41">
        <f t="shared" si="7"/>
        <v>158.4</v>
      </c>
      <c r="J62" s="43" t="s">
        <v>311</v>
      </c>
      <c r="K62" s="500"/>
      <c r="L62" s="497"/>
    </row>
    <row r="63" spans="1:12" x14ac:dyDescent="0.2">
      <c r="A63" s="195"/>
      <c r="B63" s="152"/>
      <c r="C63" s="151"/>
      <c r="D63" s="152"/>
      <c r="E63" s="34"/>
      <c r="F63" s="269"/>
      <c r="G63" s="269"/>
      <c r="H63" s="269"/>
      <c r="I63" s="441"/>
      <c r="J63" s="413"/>
      <c r="K63" s="457"/>
      <c r="L63" s="458"/>
    </row>
    <row r="64" spans="1:12" x14ac:dyDescent="0.2">
      <c r="A64" s="38">
        <v>509127</v>
      </c>
      <c r="B64" s="74" t="s">
        <v>132</v>
      </c>
      <c r="C64" s="502" t="s">
        <v>12</v>
      </c>
      <c r="D64" s="43" t="s">
        <v>9</v>
      </c>
      <c r="E64" s="38">
        <v>8</v>
      </c>
      <c r="F64" s="38">
        <v>2.88</v>
      </c>
      <c r="G64" s="38">
        <v>25.3</v>
      </c>
      <c r="H64" s="38">
        <v>44</v>
      </c>
      <c r="I64" s="41">
        <f t="shared" ref="I64:I69" si="8">F64*H64</f>
        <v>126.72</v>
      </c>
      <c r="J64" s="43" t="s">
        <v>311</v>
      </c>
      <c r="K64" s="498">
        <v>94.15</v>
      </c>
      <c r="L64" s="495">
        <f>K64*(100%-INTRODUCCIÓN!$C$11)</f>
        <v>94.15</v>
      </c>
    </row>
    <row r="65" spans="1:12" x14ac:dyDescent="0.2">
      <c r="A65" s="38">
        <v>501673</v>
      </c>
      <c r="B65" s="74" t="s">
        <v>133</v>
      </c>
      <c r="C65" s="503"/>
      <c r="D65" s="43" t="s">
        <v>9</v>
      </c>
      <c r="E65" s="38">
        <v>8</v>
      </c>
      <c r="F65" s="38">
        <v>2.88</v>
      </c>
      <c r="G65" s="38">
        <v>25.3</v>
      </c>
      <c r="H65" s="38">
        <v>44</v>
      </c>
      <c r="I65" s="41">
        <f t="shared" si="8"/>
        <v>126.72</v>
      </c>
      <c r="J65" s="43" t="s">
        <v>311</v>
      </c>
      <c r="K65" s="499"/>
      <c r="L65" s="496"/>
    </row>
    <row r="66" spans="1:12" x14ac:dyDescent="0.2">
      <c r="A66" s="38">
        <v>289760</v>
      </c>
      <c r="B66" s="74" t="s">
        <v>134</v>
      </c>
      <c r="C66" s="503"/>
      <c r="D66" s="43" t="s">
        <v>9</v>
      </c>
      <c r="E66" s="38">
        <v>8</v>
      </c>
      <c r="F66" s="38">
        <v>2.88</v>
      </c>
      <c r="G66" s="38">
        <v>25.3</v>
      </c>
      <c r="H66" s="38">
        <v>44</v>
      </c>
      <c r="I66" s="41">
        <f t="shared" si="8"/>
        <v>126.72</v>
      </c>
      <c r="J66" s="43" t="s">
        <v>311</v>
      </c>
      <c r="K66" s="499"/>
      <c r="L66" s="496"/>
    </row>
    <row r="67" spans="1:12" x14ac:dyDescent="0.2">
      <c r="A67" s="38">
        <v>290446</v>
      </c>
      <c r="B67" s="74" t="s">
        <v>135</v>
      </c>
      <c r="C67" s="503"/>
      <c r="D67" s="43" t="s">
        <v>9</v>
      </c>
      <c r="E67" s="38">
        <v>8</v>
      </c>
      <c r="F67" s="38">
        <v>2.88</v>
      </c>
      <c r="G67" s="38">
        <v>25.3</v>
      </c>
      <c r="H67" s="38">
        <v>44</v>
      </c>
      <c r="I67" s="41">
        <f t="shared" si="8"/>
        <v>126.72</v>
      </c>
      <c r="J67" s="43" t="s">
        <v>311</v>
      </c>
      <c r="K67" s="499"/>
      <c r="L67" s="496"/>
    </row>
    <row r="68" spans="1:12" x14ac:dyDescent="0.2">
      <c r="A68" s="153">
        <v>287248</v>
      </c>
      <c r="B68" s="74" t="s">
        <v>136</v>
      </c>
      <c r="C68" s="503"/>
      <c r="D68" s="43" t="s">
        <v>9</v>
      </c>
      <c r="E68" s="38">
        <v>8</v>
      </c>
      <c r="F68" s="38">
        <v>2.88</v>
      </c>
      <c r="G68" s="38">
        <v>25.3</v>
      </c>
      <c r="H68" s="38">
        <v>44</v>
      </c>
      <c r="I68" s="41">
        <f t="shared" si="8"/>
        <v>126.72</v>
      </c>
      <c r="J68" s="43" t="s">
        <v>311</v>
      </c>
      <c r="K68" s="499"/>
      <c r="L68" s="496"/>
    </row>
    <row r="69" spans="1:12" x14ac:dyDescent="0.2">
      <c r="A69" s="153">
        <v>287247</v>
      </c>
      <c r="B69" s="74" t="s">
        <v>137</v>
      </c>
      <c r="C69" s="504"/>
      <c r="D69" s="43" t="s">
        <v>9</v>
      </c>
      <c r="E69" s="38">
        <v>8</v>
      </c>
      <c r="F69" s="38">
        <v>2.88</v>
      </c>
      <c r="G69" s="38">
        <v>25.3</v>
      </c>
      <c r="H69" s="38">
        <v>44</v>
      </c>
      <c r="I69" s="41">
        <f t="shared" si="8"/>
        <v>126.72</v>
      </c>
      <c r="J69" s="43" t="s">
        <v>311</v>
      </c>
      <c r="K69" s="500"/>
      <c r="L69" s="497"/>
    </row>
    <row r="70" spans="1:12" x14ac:dyDescent="0.2">
      <c r="A70" s="42"/>
      <c r="B70" s="42"/>
      <c r="C70" s="124"/>
      <c r="D70" s="125"/>
      <c r="E70" s="26"/>
      <c r="F70" s="33"/>
      <c r="G70" s="33"/>
      <c r="H70" s="33"/>
      <c r="I70" s="33"/>
      <c r="J70" s="33"/>
      <c r="K70" s="85"/>
      <c r="L70" s="80"/>
    </row>
    <row r="71" spans="1:12" ht="33.75" customHeight="1" x14ac:dyDescent="0.4">
      <c r="A71" s="69" t="s">
        <v>138</v>
      </c>
      <c r="B71" s="69"/>
      <c r="C71" s="25"/>
      <c r="D71" s="26"/>
      <c r="E71" s="27"/>
      <c r="F71" s="27"/>
      <c r="G71" s="27"/>
      <c r="H71" s="27"/>
      <c r="I71" s="27"/>
      <c r="J71" s="27"/>
      <c r="K71" s="186"/>
      <c r="L71" s="183"/>
    </row>
    <row r="72" spans="1:12" x14ac:dyDescent="0.2">
      <c r="A72" s="301" t="s">
        <v>102</v>
      </c>
      <c r="B72" s="301" t="s">
        <v>129</v>
      </c>
      <c r="C72" s="301" t="s">
        <v>103</v>
      </c>
      <c r="D72" s="301" t="s">
        <v>104</v>
      </c>
      <c r="E72" s="301" t="s">
        <v>105</v>
      </c>
      <c r="F72" s="301" t="s">
        <v>105</v>
      </c>
      <c r="G72" s="301" t="s">
        <v>105</v>
      </c>
      <c r="H72" s="301" t="s">
        <v>109</v>
      </c>
      <c r="I72" s="301" t="s">
        <v>109</v>
      </c>
      <c r="J72" s="301" t="s">
        <v>284</v>
      </c>
      <c r="K72" s="301" t="s">
        <v>113</v>
      </c>
      <c r="L72" s="302" t="s">
        <v>115</v>
      </c>
    </row>
    <row r="73" spans="1:12" x14ac:dyDescent="0.2">
      <c r="A73" s="303"/>
      <c r="B73" s="303"/>
      <c r="C73" s="304"/>
      <c r="D73" s="303" t="s">
        <v>1</v>
      </c>
      <c r="E73" s="303" t="s">
        <v>106</v>
      </c>
      <c r="F73" s="303" t="s">
        <v>107</v>
      </c>
      <c r="G73" s="303" t="s">
        <v>108</v>
      </c>
      <c r="H73" s="303" t="s">
        <v>110</v>
      </c>
      <c r="I73" s="303" t="s">
        <v>107</v>
      </c>
      <c r="J73" s="303" t="s">
        <v>285</v>
      </c>
      <c r="K73" s="303" t="s">
        <v>114</v>
      </c>
      <c r="L73" s="305" t="s">
        <v>116</v>
      </c>
    </row>
    <row r="74" spans="1:12" x14ac:dyDescent="0.2">
      <c r="A74" s="204"/>
      <c r="B74" s="201"/>
      <c r="C74" s="201"/>
      <c r="D74" s="202"/>
      <c r="E74" s="202"/>
      <c r="F74" s="202"/>
      <c r="G74" s="202"/>
      <c r="H74" s="202"/>
      <c r="I74" s="202"/>
      <c r="J74" s="202"/>
      <c r="K74" s="203"/>
      <c r="L74" s="203"/>
    </row>
    <row r="75" spans="1:12" x14ac:dyDescent="0.2">
      <c r="A75" s="43">
        <v>449336</v>
      </c>
      <c r="B75" s="300" t="s">
        <v>139</v>
      </c>
      <c r="C75" s="154" t="s">
        <v>28</v>
      </c>
      <c r="D75" s="43" t="s">
        <v>9</v>
      </c>
      <c r="E75" s="38">
        <v>10</v>
      </c>
      <c r="F75" s="38">
        <v>3.6</v>
      </c>
      <c r="G75" s="38">
        <v>11.9</v>
      </c>
      <c r="H75" s="38">
        <v>44</v>
      </c>
      <c r="I75" s="41">
        <f t="shared" ref="I75:I78" si="9">F75*H75</f>
        <v>158.4</v>
      </c>
      <c r="J75" s="43" t="s">
        <v>311</v>
      </c>
      <c r="K75" s="460">
        <v>81.7</v>
      </c>
      <c r="L75" s="450">
        <f>K75*(100%-INTRODUCCIÓN!$C$11)</f>
        <v>81.7</v>
      </c>
    </row>
    <row r="76" spans="1:12" x14ac:dyDescent="0.2">
      <c r="A76" s="197">
        <v>501951</v>
      </c>
      <c r="B76" s="300" t="s">
        <v>139</v>
      </c>
      <c r="C76" s="270" t="s">
        <v>30</v>
      </c>
      <c r="D76" s="155" t="s">
        <v>9</v>
      </c>
      <c r="E76" s="156">
        <v>10</v>
      </c>
      <c r="F76" s="156">
        <v>3.6</v>
      </c>
      <c r="G76" s="156">
        <v>11.9</v>
      </c>
      <c r="H76" s="156">
        <v>44</v>
      </c>
      <c r="I76" s="41">
        <f t="shared" si="9"/>
        <v>158.4</v>
      </c>
      <c r="J76" s="43" t="s">
        <v>311</v>
      </c>
      <c r="K76" s="461">
        <v>87</v>
      </c>
      <c r="L76" s="450">
        <f>K76*(100%-INTRODUCCIÓN!$C$11)</f>
        <v>87</v>
      </c>
    </row>
    <row r="77" spans="1:12" x14ac:dyDescent="0.2">
      <c r="A77" s="38">
        <v>455928</v>
      </c>
      <c r="B77" s="300" t="s">
        <v>139</v>
      </c>
      <c r="C77" s="154" t="s">
        <v>31</v>
      </c>
      <c r="D77" s="43" t="s">
        <v>9</v>
      </c>
      <c r="E77" s="38">
        <v>10</v>
      </c>
      <c r="F77" s="38">
        <v>3.6</v>
      </c>
      <c r="G77" s="38">
        <v>11.9</v>
      </c>
      <c r="H77" s="38">
        <v>44</v>
      </c>
      <c r="I77" s="41">
        <f t="shared" si="9"/>
        <v>158.4</v>
      </c>
      <c r="J77" s="43" t="s">
        <v>311</v>
      </c>
      <c r="K77" s="460">
        <v>87</v>
      </c>
      <c r="L77" s="450">
        <f>K77*(100%-INTRODUCCIÓN!$C$11)</f>
        <v>87</v>
      </c>
    </row>
    <row r="78" spans="1:12" x14ac:dyDescent="0.2">
      <c r="A78" s="38">
        <v>406532</v>
      </c>
      <c r="B78" s="74" t="s">
        <v>139</v>
      </c>
      <c r="C78" s="154" t="s">
        <v>12</v>
      </c>
      <c r="D78" s="43" t="s">
        <v>19</v>
      </c>
      <c r="E78" s="38">
        <v>8</v>
      </c>
      <c r="F78" s="38">
        <v>2.88</v>
      </c>
      <c r="G78" s="38">
        <v>25.3</v>
      </c>
      <c r="H78" s="38">
        <v>44</v>
      </c>
      <c r="I78" s="41">
        <f t="shared" si="9"/>
        <v>126.72</v>
      </c>
      <c r="J78" s="43" t="s">
        <v>311</v>
      </c>
      <c r="K78" s="460">
        <v>104.75</v>
      </c>
      <c r="L78" s="450">
        <f>K78*(100%-INTRODUCCIÓN!$C$11)</f>
        <v>104.75</v>
      </c>
    </row>
    <row r="80" spans="1:12" ht="96.75" customHeight="1" x14ac:dyDescent="0.2">
      <c r="A80" s="505" t="s">
        <v>140</v>
      </c>
      <c r="B80" s="505"/>
      <c r="C80" s="505"/>
      <c r="D80" s="505"/>
      <c r="E80" s="505"/>
      <c r="F80" s="505"/>
      <c r="G80" s="505"/>
      <c r="H80" s="505"/>
      <c r="I80" s="505"/>
      <c r="J80" s="505"/>
      <c r="K80" s="505"/>
      <c r="L80" s="505"/>
    </row>
  </sheetData>
  <sheetProtection algorithmName="SHA-512" hashValue="caIkkWIPvDd9LwUPkL5gryO2N+7PT/HXTA2Y0vCEkhZy+r6P7XPga5tj0MRbtivQmmK/YfCFfCI9zf36LDdLAA==" saltValue="WZQKTu3hlc7yur8aY1aZoQ==" spinCount="100000" sheet="1" selectLockedCells="1" pivotTables="0" selectUnlockedCells="1"/>
  <mergeCells count="27">
    <mergeCell ref="C50:C55"/>
    <mergeCell ref="C57:C62"/>
    <mergeCell ref="C64:C69"/>
    <mergeCell ref="A80:L80"/>
    <mergeCell ref="K35:K38"/>
    <mergeCell ref="L35:L38"/>
    <mergeCell ref="C35:C38"/>
    <mergeCell ref="K64:K69"/>
    <mergeCell ref="L64:L69"/>
    <mergeCell ref="K57:K62"/>
    <mergeCell ref="L57:L62"/>
    <mergeCell ref="A1:L1"/>
    <mergeCell ref="C43:C48"/>
    <mergeCell ref="L43:L48"/>
    <mergeCell ref="L50:L55"/>
    <mergeCell ref="K50:K55"/>
    <mergeCell ref="A39:H39"/>
    <mergeCell ref="K43:K48"/>
    <mergeCell ref="K25:K28"/>
    <mergeCell ref="C20:C23"/>
    <mergeCell ref="K20:K23"/>
    <mergeCell ref="C25:C28"/>
    <mergeCell ref="C30:C33"/>
    <mergeCell ref="L20:L23"/>
    <mergeCell ref="L25:L28"/>
    <mergeCell ref="L30:L33"/>
    <mergeCell ref="K30:K33"/>
  </mergeCells>
  <phoneticPr fontId="0" type="noConversion"/>
  <printOptions horizontalCentered="1"/>
  <pageMargins left="0.78740157480314965" right="0.47244094488188981" top="0.55118110236220474" bottom="0.27559055118110237" header="0.59055118110236227" footer="0.11811023622047245"/>
  <pageSetup paperSize="9" scale="44" firstPageNumber="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/>
  </sheetPr>
  <dimension ref="A1:Q101"/>
  <sheetViews>
    <sheetView showGridLines="0" zoomScaleNormal="100" zoomScaleSheetLayoutView="85" workbookViewId="0">
      <selection sqref="A1:J1"/>
    </sheetView>
  </sheetViews>
  <sheetFormatPr baseColWidth="10" defaultColWidth="11.42578125" defaultRowHeight="12.75" x14ac:dyDescent="0.2"/>
  <cols>
    <col min="1" max="1" width="19.85546875" customWidth="1"/>
    <col min="2" max="2" width="48.7109375" style="13" customWidth="1"/>
    <col min="3" max="3" width="15" style="4" customWidth="1"/>
    <col min="4" max="5" width="11.5703125" customWidth="1"/>
    <col min="6" max="6" width="15.42578125" customWidth="1"/>
    <col min="7" max="7" width="15.5703125" customWidth="1"/>
    <col min="8" max="8" width="14.7109375" style="18" bestFit="1" customWidth="1"/>
    <col min="9" max="9" width="18.7109375" style="126" customWidth="1"/>
    <col min="10" max="10" width="18.7109375" style="127" customWidth="1"/>
    <col min="11" max="11" width="3.28515625" customWidth="1"/>
  </cols>
  <sheetData>
    <row r="1" spans="1:17" ht="44.25" customHeight="1" x14ac:dyDescent="0.2">
      <c r="A1" s="507" t="s">
        <v>141</v>
      </c>
      <c r="B1" s="507"/>
      <c r="C1" s="507"/>
      <c r="D1" s="507"/>
      <c r="E1" s="507"/>
      <c r="F1" s="507"/>
      <c r="G1" s="507"/>
      <c r="H1" s="507"/>
      <c r="I1" s="507"/>
      <c r="J1" s="507"/>
      <c r="K1" s="133"/>
    </row>
    <row r="2" spans="1:17" ht="26.25" x14ac:dyDescent="0.4">
      <c r="A2" s="506" t="s">
        <v>151</v>
      </c>
      <c r="B2" s="506"/>
      <c r="C2" s="506"/>
      <c r="D2" s="4"/>
      <c r="E2" s="4"/>
      <c r="F2" s="4"/>
      <c r="G2" s="4"/>
      <c r="H2" s="170"/>
      <c r="I2" s="132"/>
      <c r="J2" s="133"/>
    </row>
    <row r="3" spans="1:17" x14ac:dyDescent="0.2">
      <c r="A3" s="306" t="s">
        <v>102</v>
      </c>
      <c r="B3" s="306" t="s">
        <v>129</v>
      </c>
      <c r="C3" s="306" t="s">
        <v>104</v>
      </c>
      <c r="D3" s="306" t="s">
        <v>105</v>
      </c>
      <c r="E3" s="306" t="s">
        <v>105</v>
      </c>
      <c r="F3" s="306" t="s">
        <v>105</v>
      </c>
      <c r="G3" s="306" t="s">
        <v>109</v>
      </c>
      <c r="H3" s="306" t="s">
        <v>111</v>
      </c>
      <c r="I3" s="306" t="s">
        <v>113</v>
      </c>
      <c r="J3" s="307" t="s">
        <v>186</v>
      </c>
    </row>
    <row r="4" spans="1:17" x14ac:dyDescent="0.2">
      <c r="A4" s="308"/>
      <c r="B4" s="309"/>
      <c r="C4" s="308" t="s">
        <v>1</v>
      </c>
      <c r="D4" s="308" t="s">
        <v>106</v>
      </c>
      <c r="E4" s="308" t="s">
        <v>107</v>
      </c>
      <c r="F4" s="308" t="s">
        <v>108</v>
      </c>
      <c r="G4" s="308" t="s">
        <v>110</v>
      </c>
      <c r="H4" s="308" t="s">
        <v>112</v>
      </c>
      <c r="I4" s="308" t="s">
        <v>236</v>
      </c>
      <c r="J4" s="310" t="s">
        <v>116</v>
      </c>
    </row>
    <row r="5" spans="1:17" x14ac:dyDescent="0.2">
      <c r="A5" s="76">
        <v>536673</v>
      </c>
      <c r="B5" s="145" t="s">
        <v>142</v>
      </c>
      <c r="C5" s="43" t="s">
        <v>54</v>
      </c>
      <c r="D5" s="37">
        <v>4</v>
      </c>
      <c r="E5" s="37"/>
      <c r="F5" s="37"/>
      <c r="G5" s="37"/>
      <c r="H5" s="43" t="s">
        <v>7</v>
      </c>
      <c r="I5" s="454">
        <v>182.50499999999997</v>
      </c>
      <c r="J5" s="450">
        <f>I5*(100%-INTRODUCCIÓN!$C$11)</f>
        <v>182.50499999999997</v>
      </c>
      <c r="Q5" s="7"/>
    </row>
    <row r="6" spans="1:17" x14ac:dyDescent="0.2">
      <c r="A6" s="76">
        <v>620446</v>
      </c>
      <c r="B6" s="145" t="s">
        <v>142</v>
      </c>
      <c r="C6" s="43" t="s">
        <v>55</v>
      </c>
      <c r="D6" s="37">
        <v>4</v>
      </c>
      <c r="E6" s="37"/>
      <c r="F6" s="37"/>
      <c r="G6" s="37"/>
      <c r="H6" s="43" t="s">
        <v>7</v>
      </c>
      <c r="I6" s="454">
        <v>264.61499999999995</v>
      </c>
      <c r="J6" s="450">
        <f>I6*(100%-INTRODUCCIÓN!$C$11)</f>
        <v>264.61499999999995</v>
      </c>
      <c r="Q6" s="7"/>
    </row>
    <row r="7" spans="1:17" x14ac:dyDescent="0.2">
      <c r="A7" s="76">
        <v>620473</v>
      </c>
      <c r="B7" s="145" t="s">
        <v>143</v>
      </c>
      <c r="C7" s="43" t="s">
        <v>56</v>
      </c>
      <c r="D7" s="37">
        <v>4</v>
      </c>
      <c r="E7" s="37"/>
      <c r="F7" s="37"/>
      <c r="G7" s="37"/>
      <c r="H7" s="43" t="s">
        <v>7</v>
      </c>
      <c r="I7" s="454">
        <v>302.79500000000002</v>
      </c>
      <c r="J7" s="450">
        <f>I7*(100%-INTRODUCCIÓN!$C$11)</f>
        <v>302.79500000000002</v>
      </c>
      <c r="Q7" s="7"/>
    </row>
    <row r="8" spans="1:17" x14ac:dyDescent="0.2">
      <c r="A8" s="76">
        <v>620453</v>
      </c>
      <c r="B8" s="145" t="s">
        <v>143</v>
      </c>
      <c r="C8" s="43" t="s">
        <v>57</v>
      </c>
      <c r="D8" s="37">
        <v>4</v>
      </c>
      <c r="E8" s="37"/>
      <c r="F8" s="37"/>
      <c r="G8" s="37"/>
      <c r="H8" s="43" t="s">
        <v>7</v>
      </c>
      <c r="I8" s="454">
        <v>379.27</v>
      </c>
      <c r="J8" s="450">
        <f>I8*(100%-INTRODUCCIÓN!$C$11)</f>
        <v>379.27</v>
      </c>
      <c r="Q8" s="7"/>
    </row>
    <row r="9" spans="1:17" x14ac:dyDescent="0.2">
      <c r="A9" s="76">
        <v>507523</v>
      </c>
      <c r="B9" s="145" t="s">
        <v>144</v>
      </c>
      <c r="C9" s="43" t="s">
        <v>146</v>
      </c>
      <c r="D9" s="37">
        <v>4</v>
      </c>
      <c r="E9" s="37"/>
      <c r="F9" s="37"/>
      <c r="G9" s="37"/>
      <c r="H9" s="43" t="s">
        <v>7</v>
      </c>
      <c r="I9" s="454">
        <v>241.95999999999998</v>
      </c>
      <c r="J9" s="450">
        <f>I9*(100%-INTRODUCCIÓN!$C$11)</f>
        <v>241.95999999999998</v>
      </c>
      <c r="Q9" s="7"/>
    </row>
    <row r="10" spans="1:17" x14ac:dyDescent="0.2">
      <c r="A10" s="76">
        <v>525506</v>
      </c>
      <c r="B10" s="145" t="s">
        <v>144</v>
      </c>
      <c r="C10" s="43" t="s">
        <v>145</v>
      </c>
      <c r="D10" s="37">
        <v>4</v>
      </c>
      <c r="E10" s="37"/>
      <c r="F10" s="37"/>
      <c r="G10" s="37"/>
      <c r="H10" s="43" t="s">
        <v>7</v>
      </c>
      <c r="I10" s="454">
        <v>196.64999999999998</v>
      </c>
      <c r="J10" s="450">
        <f>I10*(100%-INTRODUCCIÓN!$C$11)</f>
        <v>196.64999999999998</v>
      </c>
      <c r="Q10" s="7"/>
    </row>
    <row r="11" spans="1:17" x14ac:dyDescent="0.2">
      <c r="A11" s="191"/>
      <c r="B11" s="86"/>
      <c r="C11" s="85"/>
      <c r="D11" s="26"/>
      <c r="E11" s="26"/>
      <c r="F11" s="26"/>
      <c r="G11" s="26"/>
      <c r="H11" s="85"/>
      <c r="I11" s="184"/>
      <c r="J11" s="462"/>
      <c r="Q11" s="7"/>
    </row>
    <row r="12" spans="1:17" x14ac:dyDescent="0.2">
      <c r="A12" s="76"/>
      <c r="B12" s="145" t="s">
        <v>147</v>
      </c>
      <c r="C12" s="43" t="s">
        <v>54</v>
      </c>
      <c r="D12" s="37">
        <v>4</v>
      </c>
      <c r="E12" s="37"/>
      <c r="F12" s="37"/>
      <c r="G12" s="37"/>
      <c r="H12" s="43" t="s">
        <v>69</v>
      </c>
      <c r="I12" s="454">
        <v>234.88749999999999</v>
      </c>
      <c r="J12" s="450">
        <f>I12*(100%-INTRODUCCIÓN!$C$11)</f>
        <v>234.88749999999999</v>
      </c>
      <c r="Q12" s="7"/>
    </row>
    <row r="13" spans="1:17" x14ac:dyDescent="0.2">
      <c r="A13" s="76"/>
      <c r="B13" s="145" t="s">
        <v>147</v>
      </c>
      <c r="C13" s="43" t="s">
        <v>55</v>
      </c>
      <c r="D13" s="37">
        <v>4</v>
      </c>
      <c r="E13" s="37"/>
      <c r="F13" s="37"/>
      <c r="G13" s="37"/>
      <c r="H13" s="43" t="s">
        <v>69</v>
      </c>
      <c r="I13" s="454">
        <v>338.21499999999997</v>
      </c>
      <c r="J13" s="450">
        <f>I13*(100%-INTRODUCCIÓN!$C$11)</f>
        <v>338.21499999999997</v>
      </c>
      <c r="Q13" s="7"/>
    </row>
    <row r="14" spans="1:17" x14ac:dyDescent="0.2">
      <c r="A14" s="76"/>
      <c r="B14" s="145" t="s">
        <v>148</v>
      </c>
      <c r="C14" s="43" t="s">
        <v>56</v>
      </c>
      <c r="D14" s="37">
        <v>4</v>
      </c>
      <c r="E14" s="37"/>
      <c r="F14" s="37"/>
      <c r="G14" s="37"/>
      <c r="H14" s="43" t="s">
        <v>69</v>
      </c>
      <c r="I14" s="454">
        <v>382.08749999999998</v>
      </c>
      <c r="J14" s="450">
        <f>I14*(100%-INTRODUCCIÓN!$C$11)</f>
        <v>382.08749999999998</v>
      </c>
      <c r="Q14" s="7"/>
    </row>
    <row r="15" spans="1:17" x14ac:dyDescent="0.2">
      <c r="A15" s="76"/>
      <c r="B15" s="145" t="s">
        <v>148</v>
      </c>
      <c r="C15" s="43" t="s">
        <v>57</v>
      </c>
      <c r="D15" s="37">
        <v>4</v>
      </c>
      <c r="E15" s="37"/>
      <c r="F15" s="37"/>
      <c r="G15" s="37"/>
      <c r="H15" s="43" t="s">
        <v>69</v>
      </c>
      <c r="I15" s="454">
        <v>471.21249999999998</v>
      </c>
      <c r="J15" s="450">
        <f>I15*(100%-INTRODUCCIÓN!$C$11)</f>
        <v>471.21249999999998</v>
      </c>
      <c r="Q15" s="7"/>
    </row>
    <row r="16" spans="1:17" x14ac:dyDescent="0.2">
      <c r="A16" s="76"/>
      <c r="B16" s="145" t="s">
        <v>149</v>
      </c>
      <c r="C16" s="43" t="s">
        <v>146</v>
      </c>
      <c r="D16" s="37">
        <v>4</v>
      </c>
      <c r="E16" s="37"/>
      <c r="F16" s="37"/>
      <c r="G16" s="37"/>
      <c r="H16" s="43" t="s">
        <v>69</v>
      </c>
      <c r="I16" s="454">
        <v>308.48749999999995</v>
      </c>
      <c r="J16" s="450">
        <f>I16*(100%-INTRODUCCIÓN!$C$11)</f>
        <v>308.48749999999995</v>
      </c>
      <c r="Q16" s="7"/>
    </row>
    <row r="17" spans="1:17" x14ac:dyDescent="0.2">
      <c r="A17" s="76"/>
      <c r="B17" s="145" t="s">
        <v>149</v>
      </c>
      <c r="C17" s="43" t="s">
        <v>145</v>
      </c>
      <c r="D17" s="37">
        <v>4</v>
      </c>
      <c r="E17" s="37"/>
      <c r="F17" s="37"/>
      <c r="G17" s="37"/>
      <c r="H17" s="43" t="s">
        <v>69</v>
      </c>
      <c r="I17" s="454">
        <v>250.47</v>
      </c>
      <c r="J17" s="450">
        <f>I17*(100%-INTRODUCCIÓN!$C$11)</f>
        <v>250.47</v>
      </c>
      <c r="Q17" s="7"/>
    </row>
    <row r="18" spans="1:17" x14ac:dyDescent="0.2">
      <c r="A18" s="191"/>
      <c r="B18" s="86"/>
      <c r="C18" s="85"/>
      <c r="D18" s="26"/>
      <c r="E18" s="26"/>
      <c r="F18" s="26"/>
      <c r="G18" s="26"/>
      <c r="H18" s="85"/>
      <c r="I18" s="184"/>
      <c r="J18" s="462"/>
      <c r="Q18" s="7"/>
    </row>
    <row r="19" spans="1:17" x14ac:dyDescent="0.2">
      <c r="A19" s="76">
        <v>702980</v>
      </c>
      <c r="B19" s="145" t="s">
        <v>180</v>
      </c>
      <c r="C19" s="43">
        <v>1000</v>
      </c>
      <c r="D19" s="43">
        <v>2</v>
      </c>
      <c r="E19" s="43"/>
      <c r="F19" s="43"/>
      <c r="G19" s="43"/>
      <c r="H19" s="43" t="s">
        <v>3</v>
      </c>
      <c r="I19" s="454">
        <v>19.492499999999996</v>
      </c>
      <c r="J19" s="450">
        <f>I19*(100%-INTRODUCCIÓN!$C$11)</f>
        <v>19.492499999999996</v>
      </c>
      <c r="Q19" s="7"/>
    </row>
    <row r="20" spans="1:17" x14ac:dyDescent="0.2">
      <c r="A20" s="76">
        <v>534661</v>
      </c>
      <c r="B20" s="145" t="s">
        <v>235</v>
      </c>
      <c r="C20" s="43">
        <v>1000</v>
      </c>
      <c r="D20" s="43">
        <v>2</v>
      </c>
      <c r="E20" s="43"/>
      <c r="F20" s="43"/>
      <c r="G20" s="43"/>
      <c r="H20" s="43" t="s">
        <v>3</v>
      </c>
      <c r="I20" s="454">
        <v>19.492499999999996</v>
      </c>
      <c r="J20" s="450">
        <f>I20*(100%-INTRODUCCIÓN!$C$11)</f>
        <v>19.492499999999996</v>
      </c>
      <c r="Q20" s="7"/>
    </row>
    <row r="21" spans="1:17" x14ac:dyDescent="0.2">
      <c r="A21" s="137" t="s">
        <v>150</v>
      </c>
      <c r="B21" s="25"/>
      <c r="Q21" s="7"/>
    </row>
    <row r="22" spans="1:17" x14ac:dyDescent="0.2">
      <c r="Q22" s="7"/>
    </row>
    <row r="23" spans="1:17" ht="26.25" x14ac:dyDescent="0.4">
      <c r="A23" s="506" t="s">
        <v>61</v>
      </c>
      <c r="B23" s="506"/>
      <c r="C23" s="506"/>
      <c r="D23" s="4"/>
      <c r="E23" s="4"/>
      <c r="F23" s="4"/>
      <c r="G23" s="4"/>
      <c r="H23" s="170"/>
      <c r="I23" s="132"/>
      <c r="J23" s="133"/>
      <c r="Q23" s="7"/>
    </row>
    <row r="24" spans="1:17" x14ac:dyDescent="0.2">
      <c r="A24" s="311" t="s">
        <v>102</v>
      </c>
      <c r="B24" s="311" t="s">
        <v>129</v>
      </c>
      <c r="C24" s="311" t="s">
        <v>104</v>
      </c>
      <c r="D24" s="311" t="s">
        <v>105</v>
      </c>
      <c r="E24" s="311" t="s">
        <v>105</v>
      </c>
      <c r="F24" s="311" t="s">
        <v>105</v>
      </c>
      <c r="G24" s="311" t="s">
        <v>109</v>
      </c>
      <c r="H24" s="311" t="s">
        <v>111</v>
      </c>
      <c r="I24" s="311" t="s">
        <v>113</v>
      </c>
      <c r="J24" s="312" t="s">
        <v>186</v>
      </c>
      <c r="Q24" s="7"/>
    </row>
    <row r="25" spans="1:17" x14ac:dyDescent="0.2">
      <c r="A25" s="313"/>
      <c r="B25" s="314"/>
      <c r="C25" s="313" t="s">
        <v>1</v>
      </c>
      <c r="D25" s="313" t="s">
        <v>106</v>
      </c>
      <c r="E25" s="313" t="s">
        <v>107</v>
      </c>
      <c r="F25" s="313" t="s">
        <v>108</v>
      </c>
      <c r="G25" s="313" t="s">
        <v>110</v>
      </c>
      <c r="H25" s="313" t="s">
        <v>112</v>
      </c>
      <c r="I25" s="313" t="s">
        <v>236</v>
      </c>
      <c r="J25" s="315" t="s">
        <v>116</v>
      </c>
      <c r="Q25" s="7"/>
    </row>
    <row r="26" spans="1:17" x14ac:dyDescent="0.2">
      <c r="A26" s="76">
        <v>257139</v>
      </c>
      <c r="B26" s="145" t="s">
        <v>63</v>
      </c>
      <c r="C26" s="43" t="s">
        <v>62</v>
      </c>
      <c r="D26" s="37">
        <v>1</v>
      </c>
      <c r="E26" s="37"/>
      <c r="F26" s="37">
        <v>17</v>
      </c>
      <c r="G26" s="37"/>
      <c r="H26" s="43" t="s">
        <v>158</v>
      </c>
      <c r="I26" s="449">
        <v>1359.53</v>
      </c>
      <c r="J26" s="465">
        <f>I26*(100%-INTRODUCCIÓN!$C$11)</f>
        <v>1359.53</v>
      </c>
      <c r="Q26" s="7"/>
    </row>
    <row r="27" spans="1:17" x14ac:dyDescent="0.2">
      <c r="A27" s="76">
        <v>257141</v>
      </c>
      <c r="B27" s="145" t="s">
        <v>63</v>
      </c>
      <c r="C27" s="43" t="s">
        <v>64</v>
      </c>
      <c r="D27" s="37">
        <v>1</v>
      </c>
      <c r="E27" s="37"/>
      <c r="F27" s="37">
        <v>28</v>
      </c>
      <c r="G27" s="37"/>
      <c r="H27" s="43" t="s">
        <v>158</v>
      </c>
      <c r="I27" s="449">
        <v>1907.0449999999998</v>
      </c>
      <c r="J27" s="465">
        <f>I27*(100%-INTRODUCCIÓN!$C$11)</f>
        <v>1907.0449999999998</v>
      </c>
      <c r="Q27" s="7"/>
    </row>
    <row r="28" spans="1:17" x14ac:dyDescent="0.2">
      <c r="A28" s="76">
        <v>207591</v>
      </c>
      <c r="B28" s="145" t="s">
        <v>63</v>
      </c>
      <c r="C28" s="43" t="s">
        <v>65</v>
      </c>
      <c r="D28" s="37">
        <v>1</v>
      </c>
      <c r="E28" s="37"/>
      <c r="F28" s="37">
        <v>54</v>
      </c>
      <c r="G28" s="37"/>
      <c r="H28" s="43" t="s">
        <v>158</v>
      </c>
      <c r="I28" s="449">
        <v>2384.1224999999999</v>
      </c>
      <c r="J28" s="465">
        <f>I28*(100%-INTRODUCCIÓN!$C$11)</f>
        <v>2384.1224999999999</v>
      </c>
      <c r="Q28" s="7"/>
    </row>
    <row r="29" spans="1:17" x14ac:dyDescent="0.2">
      <c r="A29" s="221" t="s">
        <v>152</v>
      </c>
      <c r="B29" s="11"/>
      <c r="C29" s="3"/>
      <c r="D29" s="9"/>
      <c r="E29" s="9"/>
      <c r="F29" s="9"/>
      <c r="G29" s="9"/>
      <c r="H29" s="130"/>
      <c r="I29" s="208"/>
      <c r="J29" s="209"/>
      <c r="K29" s="9"/>
      <c r="L29" s="18"/>
      <c r="Q29" s="7"/>
    </row>
    <row r="30" spans="1:17" s="4" customFormat="1" x14ac:dyDescent="0.2">
      <c r="A30" s="221" t="s">
        <v>153</v>
      </c>
      <c r="B30" s="25"/>
      <c r="D30"/>
      <c r="E30"/>
      <c r="F30"/>
      <c r="G30"/>
      <c r="H30" s="18"/>
      <c r="I30" s="126"/>
      <c r="J30" s="127"/>
      <c r="K30"/>
      <c r="Q30" s="7"/>
    </row>
    <row r="31" spans="1:17" x14ac:dyDescent="0.2">
      <c r="A31" s="221" t="s">
        <v>154</v>
      </c>
      <c r="Q31" s="7"/>
    </row>
    <row r="32" spans="1:17" x14ac:dyDescent="0.2">
      <c r="A32" s="221" t="s">
        <v>155</v>
      </c>
      <c r="Q32" s="7"/>
    </row>
    <row r="33" spans="1:17" x14ac:dyDescent="0.2">
      <c r="Q33" s="7"/>
    </row>
    <row r="34" spans="1:17" ht="26.25" x14ac:dyDescent="0.4">
      <c r="A34" s="506" t="s">
        <v>297</v>
      </c>
      <c r="B34" s="506"/>
      <c r="C34" s="506"/>
      <c r="D34" s="4"/>
      <c r="E34" s="4"/>
      <c r="F34" s="4"/>
      <c r="G34" s="4"/>
      <c r="H34" s="170"/>
      <c r="I34" s="132"/>
      <c r="J34" s="133"/>
      <c r="Q34" s="7"/>
    </row>
    <row r="35" spans="1:17" x14ac:dyDescent="0.2">
      <c r="A35" s="311" t="s">
        <v>102</v>
      </c>
      <c r="B35" s="311" t="s">
        <v>129</v>
      </c>
      <c r="C35" s="311" t="s">
        <v>104</v>
      </c>
      <c r="D35" s="311" t="s">
        <v>105</v>
      </c>
      <c r="E35" s="311" t="s">
        <v>105</v>
      </c>
      <c r="F35" s="311" t="s">
        <v>105</v>
      </c>
      <c r="G35" s="311" t="s">
        <v>109</v>
      </c>
      <c r="H35" s="311" t="s">
        <v>111</v>
      </c>
      <c r="I35" s="311" t="s">
        <v>113</v>
      </c>
      <c r="J35" s="312" t="s">
        <v>186</v>
      </c>
      <c r="Q35" s="7"/>
    </row>
    <row r="36" spans="1:17" x14ac:dyDescent="0.2">
      <c r="A36" s="313"/>
      <c r="B36" s="314"/>
      <c r="C36" s="313" t="s">
        <v>1</v>
      </c>
      <c r="D36" s="313" t="s">
        <v>106</v>
      </c>
      <c r="E36" s="313" t="s">
        <v>107</v>
      </c>
      <c r="F36" s="313" t="s">
        <v>108</v>
      </c>
      <c r="G36" s="313" t="s">
        <v>110</v>
      </c>
      <c r="H36" s="313" t="s">
        <v>112</v>
      </c>
      <c r="I36" s="313" t="s">
        <v>236</v>
      </c>
      <c r="J36" s="315" t="s">
        <v>116</v>
      </c>
      <c r="Q36" s="7"/>
    </row>
    <row r="37" spans="1:17" x14ac:dyDescent="0.2">
      <c r="A37" s="76">
        <v>250547</v>
      </c>
      <c r="B37" s="145" t="s">
        <v>156</v>
      </c>
      <c r="C37" s="43" t="s">
        <v>66</v>
      </c>
      <c r="D37" s="37">
        <v>1</v>
      </c>
      <c r="E37" s="37"/>
      <c r="F37" s="37">
        <v>22.6</v>
      </c>
      <c r="G37" s="37"/>
      <c r="H37" s="43" t="s">
        <v>69</v>
      </c>
      <c r="I37" s="449">
        <v>2285.3374999999996</v>
      </c>
      <c r="J37" s="465">
        <f>I37*(100%-INTRODUCCIÓN!$C$11)</f>
        <v>2285.3374999999996</v>
      </c>
      <c r="Q37" s="7"/>
    </row>
    <row r="38" spans="1:17" x14ac:dyDescent="0.2">
      <c r="A38" s="76">
        <v>250548</v>
      </c>
      <c r="B38" s="145" t="s">
        <v>157</v>
      </c>
      <c r="C38" s="43" t="s">
        <v>66</v>
      </c>
      <c r="D38" s="37">
        <v>1</v>
      </c>
      <c r="E38" s="37"/>
      <c r="F38" s="37">
        <v>22.6</v>
      </c>
      <c r="G38" s="37"/>
      <c r="H38" s="43" t="s">
        <v>69</v>
      </c>
      <c r="I38" s="449">
        <v>2285.3374999999996</v>
      </c>
      <c r="J38" s="465">
        <f>I38*(100%-INTRODUCCIÓN!$C$11)</f>
        <v>2285.3374999999996</v>
      </c>
      <c r="Q38" s="7"/>
    </row>
    <row r="39" spans="1:17" x14ac:dyDescent="0.2">
      <c r="A39" s="190" t="s">
        <v>160</v>
      </c>
      <c r="B39" s="11"/>
      <c r="C39" s="3"/>
      <c r="D39" s="9"/>
      <c r="E39" s="9"/>
      <c r="F39" s="9"/>
      <c r="G39" s="9"/>
      <c r="H39" s="130"/>
      <c r="I39" s="208"/>
      <c r="J39" s="209"/>
      <c r="K39" s="9"/>
      <c r="Q39" s="7"/>
    </row>
    <row r="40" spans="1:17" s="4" customFormat="1" x14ac:dyDescent="0.2">
      <c r="A40" s="137" t="s">
        <v>159</v>
      </c>
      <c r="B40" s="25"/>
      <c r="D40"/>
      <c r="E40"/>
      <c r="F40"/>
      <c r="G40"/>
      <c r="H40" s="18"/>
      <c r="I40" s="126"/>
      <c r="J40" s="127"/>
      <c r="K40"/>
      <c r="Q40" s="7"/>
    </row>
    <row r="41" spans="1:17" x14ac:dyDescent="0.2">
      <c r="Q41" s="7"/>
    </row>
    <row r="42" spans="1:17" ht="26.25" x14ac:dyDescent="0.4">
      <c r="A42" s="506" t="s">
        <v>298</v>
      </c>
      <c r="B42" s="506"/>
      <c r="C42" s="506"/>
      <c r="D42" s="4"/>
      <c r="E42" s="4"/>
      <c r="F42" s="4"/>
      <c r="G42" s="4"/>
      <c r="H42" s="170"/>
      <c r="I42" s="132"/>
      <c r="J42" s="133"/>
      <c r="Q42" s="7"/>
    </row>
    <row r="43" spans="1:17" x14ac:dyDescent="0.2">
      <c r="A43" s="311" t="s">
        <v>102</v>
      </c>
      <c r="B43" s="311" t="s">
        <v>129</v>
      </c>
      <c r="C43" s="311" t="s">
        <v>104</v>
      </c>
      <c r="D43" s="311" t="s">
        <v>105</v>
      </c>
      <c r="E43" s="311" t="s">
        <v>105</v>
      </c>
      <c r="F43" s="311" t="s">
        <v>105</v>
      </c>
      <c r="G43" s="311" t="s">
        <v>109</v>
      </c>
      <c r="H43" s="311" t="s">
        <v>111</v>
      </c>
      <c r="I43" s="311" t="s">
        <v>113</v>
      </c>
      <c r="J43" s="312" t="s">
        <v>186</v>
      </c>
      <c r="Q43" s="7"/>
    </row>
    <row r="44" spans="1:17" x14ac:dyDescent="0.2">
      <c r="A44" s="313"/>
      <c r="B44" s="314"/>
      <c r="C44" s="313" t="s">
        <v>1</v>
      </c>
      <c r="D44" s="313" t="s">
        <v>106</v>
      </c>
      <c r="E44" s="313" t="s">
        <v>107</v>
      </c>
      <c r="F44" s="313" t="s">
        <v>108</v>
      </c>
      <c r="G44" s="313" t="s">
        <v>110</v>
      </c>
      <c r="H44" s="313" t="s">
        <v>112</v>
      </c>
      <c r="I44" s="313" t="s">
        <v>236</v>
      </c>
      <c r="J44" s="315" t="s">
        <v>116</v>
      </c>
      <c r="Q44" s="7"/>
    </row>
    <row r="45" spans="1:17" x14ac:dyDescent="0.2">
      <c r="A45" s="76">
        <v>492241</v>
      </c>
      <c r="B45" s="145" t="s">
        <v>161</v>
      </c>
      <c r="C45" s="43" t="s">
        <v>67</v>
      </c>
      <c r="D45" s="37">
        <v>1</v>
      </c>
      <c r="E45" s="37"/>
      <c r="F45" s="37">
        <v>5</v>
      </c>
      <c r="G45" s="37"/>
      <c r="H45" s="43" t="s">
        <v>69</v>
      </c>
      <c r="I45" s="454">
        <v>325.45</v>
      </c>
      <c r="J45" s="465">
        <f>I45*(100%-INTRODUCCIÓN!$C$11)</f>
        <v>325.45</v>
      </c>
      <c r="Q45" s="7"/>
    </row>
    <row r="46" spans="1:17" x14ac:dyDescent="0.2">
      <c r="A46" s="76">
        <v>431950</v>
      </c>
      <c r="B46" s="145" t="s">
        <v>161</v>
      </c>
      <c r="C46" s="43" t="s">
        <v>62</v>
      </c>
      <c r="D46" s="37">
        <v>1</v>
      </c>
      <c r="E46" s="37"/>
      <c r="F46" s="37">
        <v>8</v>
      </c>
      <c r="G46" s="37"/>
      <c r="H46" s="43" t="s">
        <v>69</v>
      </c>
      <c r="I46" s="454">
        <v>401.86749999999995</v>
      </c>
      <c r="J46" s="465">
        <f>I46*(100%-INTRODUCCIÓN!$C$11)</f>
        <v>401.86749999999995</v>
      </c>
      <c r="Q46" s="7"/>
    </row>
    <row r="47" spans="1:17" x14ac:dyDescent="0.2">
      <c r="A47" s="76">
        <v>416424</v>
      </c>
      <c r="B47" s="145" t="s">
        <v>161</v>
      </c>
      <c r="C47" s="43" t="s">
        <v>68</v>
      </c>
      <c r="D47" s="37">
        <v>1</v>
      </c>
      <c r="E47" s="37"/>
      <c r="F47" s="37">
        <v>12</v>
      </c>
      <c r="G47" s="37"/>
      <c r="H47" s="43" t="s">
        <v>69</v>
      </c>
      <c r="I47" s="454">
        <v>447.17750000000001</v>
      </c>
      <c r="J47" s="465">
        <f>I47*(100%-INTRODUCCIÓN!$C$11)</f>
        <v>447.17750000000001</v>
      </c>
      <c r="Q47" s="7"/>
    </row>
    <row r="48" spans="1:17" x14ac:dyDescent="0.2">
      <c r="A48" s="76">
        <v>428550</v>
      </c>
      <c r="B48" s="145" t="s">
        <v>161</v>
      </c>
      <c r="C48" s="43" t="s">
        <v>64</v>
      </c>
      <c r="D48" s="37">
        <v>1</v>
      </c>
      <c r="E48" s="37"/>
      <c r="F48" s="37">
        <v>17</v>
      </c>
      <c r="G48" s="37"/>
      <c r="H48" s="43" t="s">
        <v>69</v>
      </c>
      <c r="I48" s="454">
        <v>530.6674999999999</v>
      </c>
      <c r="J48" s="465">
        <f>I48*(100%-INTRODUCCIÓN!$C$11)</f>
        <v>530.6674999999999</v>
      </c>
      <c r="Q48" s="7"/>
    </row>
    <row r="49" spans="1:17" x14ac:dyDescent="0.2">
      <c r="Q49" s="7"/>
    </row>
    <row r="50" spans="1:17" x14ac:dyDescent="0.2">
      <c r="A50" s="221" t="s">
        <v>164</v>
      </c>
      <c r="B50" s="11"/>
      <c r="C50" s="3"/>
      <c r="D50" s="9"/>
      <c r="E50" s="9"/>
      <c r="F50" s="9"/>
      <c r="G50" s="9"/>
      <c r="H50" s="130"/>
      <c r="I50" s="171"/>
      <c r="J50" s="169"/>
      <c r="K50" s="9"/>
      <c r="Q50" s="7"/>
    </row>
    <row r="51" spans="1:17" s="4" customFormat="1" x14ac:dyDescent="0.2">
      <c r="A51" s="221" t="s">
        <v>163</v>
      </c>
      <c r="B51" s="25"/>
      <c r="D51"/>
      <c r="E51"/>
      <c r="F51"/>
      <c r="G51"/>
      <c r="H51" s="18"/>
      <c r="I51" s="126"/>
      <c r="J51" s="127"/>
      <c r="K51"/>
      <c r="Q51" s="7"/>
    </row>
    <row r="52" spans="1:17" x14ac:dyDescent="0.2">
      <c r="A52" s="221" t="s">
        <v>165</v>
      </c>
      <c r="Q52" s="7"/>
    </row>
    <row r="53" spans="1:17" x14ac:dyDescent="0.2">
      <c r="Q53" s="7"/>
    </row>
    <row r="54" spans="1:17" ht="26.25" x14ac:dyDescent="0.4">
      <c r="A54" s="506" t="s">
        <v>299</v>
      </c>
      <c r="B54" s="506"/>
      <c r="C54" s="506"/>
      <c r="D54" s="506"/>
      <c r="E54" s="506"/>
      <c r="F54" s="4"/>
      <c r="G54" s="4"/>
      <c r="H54" s="170"/>
      <c r="I54" s="132"/>
      <c r="J54" s="133"/>
      <c r="Q54" s="7"/>
    </row>
    <row r="55" spans="1:17" x14ac:dyDescent="0.2">
      <c r="A55" s="311" t="s">
        <v>102</v>
      </c>
      <c r="B55" s="311" t="s">
        <v>129</v>
      </c>
      <c r="C55" s="311" t="s">
        <v>104</v>
      </c>
      <c r="D55" s="311" t="s">
        <v>105</v>
      </c>
      <c r="E55" s="311" t="s">
        <v>105</v>
      </c>
      <c r="F55" s="311" t="s">
        <v>105</v>
      </c>
      <c r="G55" s="311" t="s">
        <v>109</v>
      </c>
      <c r="H55" s="311" t="s">
        <v>111</v>
      </c>
      <c r="I55" s="311" t="s">
        <v>113</v>
      </c>
      <c r="J55" s="312" t="s">
        <v>186</v>
      </c>
      <c r="Q55" s="7"/>
    </row>
    <row r="56" spans="1:17" x14ac:dyDescent="0.2">
      <c r="A56" s="313"/>
      <c r="B56" s="314"/>
      <c r="C56" s="313" t="s">
        <v>1</v>
      </c>
      <c r="D56" s="313" t="s">
        <v>106</v>
      </c>
      <c r="E56" s="313" t="s">
        <v>107</v>
      </c>
      <c r="F56" s="313" t="s">
        <v>108</v>
      </c>
      <c r="G56" s="313" t="s">
        <v>110</v>
      </c>
      <c r="H56" s="313" t="s">
        <v>112</v>
      </c>
      <c r="I56" s="313" t="s">
        <v>236</v>
      </c>
      <c r="J56" s="315" t="s">
        <v>116</v>
      </c>
      <c r="Q56" s="7"/>
    </row>
    <row r="57" spans="1:17" x14ac:dyDescent="0.2">
      <c r="A57" s="76">
        <v>476575</v>
      </c>
      <c r="B57" s="145" t="s">
        <v>166</v>
      </c>
      <c r="C57" s="43" t="s">
        <v>167</v>
      </c>
      <c r="D57" s="37">
        <v>1</v>
      </c>
      <c r="E57" s="37"/>
      <c r="F57" s="37">
        <v>3.6</v>
      </c>
      <c r="G57" s="37"/>
      <c r="H57" s="43" t="s">
        <v>69</v>
      </c>
      <c r="I57" s="454">
        <v>172.61499999999998</v>
      </c>
      <c r="J57" s="465">
        <f>I57*(100%-INTRODUCCIÓN!$C$11)</f>
        <v>172.61499999999998</v>
      </c>
      <c r="Q57" s="7"/>
    </row>
    <row r="58" spans="1:17" x14ac:dyDescent="0.2">
      <c r="A58" s="76">
        <v>476574</v>
      </c>
      <c r="B58" s="145" t="s">
        <v>166</v>
      </c>
      <c r="C58" s="43" t="s">
        <v>168</v>
      </c>
      <c r="D58" s="37">
        <v>1</v>
      </c>
      <c r="E58" s="37"/>
      <c r="F58" s="37">
        <v>6.3</v>
      </c>
      <c r="G58" s="37"/>
      <c r="H58" s="43" t="s">
        <v>69</v>
      </c>
      <c r="I58" s="454">
        <v>227.81499999999997</v>
      </c>
      <c r="J58" s="465">
        <f>I58*(100%-INTRODUCCIÓN!$C$11)</f>
        <v>227.81499999999997</v>
      </c>
      <c r="Q58" s="7"/>
    </row>
    <row r="59" spans="1:17" x14ac:dyDescent="0.2">
      <c r="A59" s="131" t="s">
        <v>162</v>
      </c>
      <c r="B59" s="86"/>
      <c r="C59" s="85"/>
      <c r="D59" s="26"/>
      <c r="E59" s="26"/>
      <c r="F59" s="26"/>
      <c r="G59" s="26"/>
      <c r="H59" s="85"/>
      <c r="I59" s="128"/>
      <c r="J59" s="128"/>
      <c r="Q59" s="7"/>
    </row>
    <row r="60" spans="1:17" x14ac:dyDescent="0.2">
      <c r="A60" s="221" t="s">
        <v>163</v>
      </c>
      <c r="Q60" s="7"/>
    </row>
    <row r="61" spans="1:17" x14ac:dyDescent="0.2">
      <c r="A61" s="221" t="s">
        <v>169</v>
      </c>
      <c r="Q61" s="7"/>
    </row>
    <row r="62" spans="1:17" x14ac:dyDescent="0.2">
      <c r="A62" s="221"/>
      <c r="Q62" s="7"/>
    </row>
    <row r="63" spans="1:17" ht="26.25" x14ac:dyDescent="0.4">
      <c r="A63" s="506" t="s">
        <v>300</v>
      </c>
      <c r="B63" s="506"/>
      <c r="C63" s="506"/>
      <c r="D63" s="506"/>
      <c r="E63" s="506"/>
      <c r="F63" s="4"/>
      <c r="G63" s="4"/>
      <c r="H63" s="170"/>
      <c r="I63" s="132"/>
      <c r="J63" s="133"/>
      <c r="Q63" s="7"/>
    </row>
    <row r="64" spans="1:17" x14ac:dyDescent="0.2">
      <c r="A64" s="311" t="s">
        <v>102</v>
      </c>
      <c r="B64" s="311" t="s">
        <v>129</v>
      </c>
      <c r="C64" s="311" t="s">
        <v>104</v>
      </c>
      <c r="D64" s="311" t="s">
        <v>105</v>
      </c>
      <c r="E64" s="311" t="s">
        <v>105</v>
      </c>
      <c r="F64" s="311" t="s">
        <v>105</v>
      </c>
      <c r="G64" s="311" t="s">
        <v>109</v>
      </c>
      <c r="H64" s="311" t="s">
        <v>284</v>
      </c>
      <c r="I64" s="311" t="s">
        <v>113</v>
      </c>
      <c r="J64" s="312" t="s">
        <v>186</v>
      </c>
      <c r="Q64" s="7"/>
    </row>
    <row r="65" spans="1:17" x14ac:dyDescent="0.2">
      <c r="A65" s="313"/>
      <c r="B65" s="314"/>
      <c r="C65" s="313" t="s">
        <v>1</v>
      </c>
      <c r="D65" s="313" t="s">
        <v>106</v>
      </c>
      <c r="E65" s="313" t="s">
        <v>107</v>
      </c>
      <c r="F65" s="313" t="s">
        <v>108</v>
      </c>
      <c r="G65" s="313" t="s">
        <v>110</v>
      </c>
      <c r="H65" s="313" t="s">
        <v>285</v>
      </c>
      <c r="I65" s="313" t="s">
        <v>236</v>
      </c>
      <c r="J65" s="315" t="s">
        <v>116</v>
      </c>
      <c r="Q65" s="7"/>
    </row>
    <row r="66" spans="1:17" x14ac:dyDescent="0.2">
      <c r="A66" s="76">
        <v>706835</v>
      </c>
      <c r="B66" s="145" t="s">
        <v>296</v>
      </c>
      <c r="C66" s="43" t="s">
        <v>292</v>
      </c>
      <c r="D66" s="37">
        <v>1</v>
      </c>
      <c r="E66" s="37"/>
      <c r="F66" s="37">
        <v>3.6</v>
      </c>
      <c r="G66" s="37"/>
      <c r="H66" s="43" t="s">
        <v>290</v>
      </c>
      <c r="I66" s="454">
        <v>135.35499999999999</v>
      </c>
      <c r="J66" s="465">
        <f>I66*(100%-INTRODUCCIÓN!$C$11)</f>
        <v>135.35499999999999</v>
      </c>
      <c r="Q66" s="7"/>
    </row>
    <row r="67" spans="1:17" x14ac:dyDescent="0.2">
      <c r="A67" s="340">
        <v>728958</v>
      </c>
      <c r="B67" s="145" t="s">
        <v>296</v>
      </c>
      <c r="C67" s="43" t="s">
        <v>291</v>
      </c>
      <c r="D67" s="37">
        <v>1</v>
      </c>
      <c r="E67" s="37"/>
      <c r="F67" s="37">
        <v>5.9</v>
      </c>
      <c r="G67" s="37"/>
      <c r="H67" s="43" t="s">
        <v>290</v>
      </c>
      <c r="I67" s="454">
        <v>166.11749999999998</v>
      </c>
      <c r="J67" s="465">
        <f>I67*(100%-INTRODUCCIÓN!$C$11)</f>
        <v>166.11749999999998</v>
      </c>
      <c r="Q67" s="7"/>
    </row>
    <row r="68" spans="1:17" x14ac:dyDescent="0.2">
      <c r="A68" s="340">
        <v>728938</v>
      </c>
      <c r="B68" s="145" t="s">
        <v>296</v>
      </c>
      <c r="C68" s="43" t="s">
        <v>293</v>
      </c>
      <c r="D68" s="37">
        <v>1</v>
      </c>
      <c r="E68" s="37"/>
      <c r="F68" s="37">
        <v>5.24</v>
      </c>
      <c r="G68" s="37"/>
      <c r="H68" s="43" t="s">
        <v>290</v>
      </c>
      <c r="I68" s="454">
        <v>145.1875</v>
      </c>
      <c r="J68" s="465">
        <f>I68*(100%-INTRODUCCIÓN!$C$11)</f>
        <v>145.1875</v>
      </c>
      <c r="Q68" s="7"/>
    </row>
    <row r="69" spans="1:17" x14ac:dyDescent="0.2">
      <c r="A69" s="340">
        <v>728936</v>
      </c>
      <c r="B69" s="145" t="s">
        <v>296</v>
      </c>
      <c r="C69" s="43" t="s">
        <v>294</v>
      </c>
      <c r="D69" s="37">
        <v>1</v>
      </c>
      <c r="E69" s="37"/>
      <c r="F69" s="37">
        <v>7.86</v>
      </c>
      <c r="G69" s="37"/>
      <c r="H69" s="43" t="s">
        <v>290</v>
      </c>
      <c r="I69" s="454">
        <v>178.42249999999999</v>
      </c>
      <c r="J69" s="465">
        <f>I69*(100%-INTRODUCCIÓN!$C$11)</f>
        <v>178.42249999999999</v>
      </c>
      <c r="Q69" s="7"/>
    </row>
    <row r="70" spans="1:17" x14ac:dyDescent="0.2">
      <c r="A70" s="221"/>
      <c r="I70" s="166"/>
      <c r="J70" s="463"/>
      <c r="Q70" s="7"/>
    </row>
    <row r="71" spans="1:17" x14ac:dyDescent="0.2">
      <c r="A71" s="76">
        <v>624084</v>
      </c>
      <c r="B71" s="145" t="s">
        <v>170</v>
      </c>
      <c r="C71" s="43"/>
      <c r="D71" s="37">
        <v>100</v>
      </c>
      <c r="E71" s="37"/>
      <c r="F71" s="37"/>
      <c r="G71" s="37"/>
      <c r="H71" s="43" t="s">
        <v>290</v>
      </c>
      <c r="I71" s="449">
        <v>1.96</v>
      </c>
      <c r="J71" s="465">
        <f>I71*(100%-INTRODUCCIÓN!$C$11)</f>
        <v>1.96</v>
      </c>
      <c r="Q71" s="7"/>
    </row>
    <row r="72" spans="1:17" x14ac:dyDescent="0.2">
      <c r="A72" s="131" t="s">
        <v>162</v>
      </c>
      <c r="Q72" s="7"/>
    </row>
    <row r="73" spans="1:17" x14ac:dyDescent="0.2">
      <c r="A73" s="221" t="s">
        <v>163</v>
      </c>
      <c r="Q73" s="7"/>
    </row>
    <row r="74" spans="1:17" x14ac:dyDescent="0.2">
      <c r="A74" s="221" t="s">
        <v>295</v>
      </c>
      <c r="Q74" s="7"/>
    </row>
    <row r="75" spans="1:17" x14ac:dyDescent="0.2">
      <c r="Q75" s="7"/>
    </row>
    <row r="76" spans="1:17" ht="27.75" customHeight="1" x14ac:dyDescent="0.4">
      <c r="A76" s="506" t="s">
        <v>301</v>
      </c>
      <c r="B76" s="506"/>
      <c r="C76" s="506"/>
      <c r="D76" s="506"/>
      <c r="E76" s="4"/>
      <c r="F76" s="4"/>
      <c r="G76" s="4"/>
      <c r="H76" s="170"/>
      <c r="I76" s="132"/>
      <c r="J76" s="133"/>
      <c r="Q76" s="7"/>
    </row>
    <row r="77" spans="1:17" x14ac:dyDescent="0.2">
      <c r="A77" s="311" t="s">
        <v>102</v>
      </c>
      <c r="B77" s="311" t="s">
        <v>129</v>
      </c>
      <c r="C77" s="311" t="s">
        <v>104</v>
      </c>
      <c r="D77" s="311" t="s">
        <v>105</v>
      </c>
      <c r="E77" s="311" t="s">
        <v>105</v>
      </c>
      <c r="F77" s="311" t="s">
        <v>105</v>
      </c>
      <c r="G77" s="311" t="s">
        <v>109</v>
      </c>
      <c r="H77" s="311" t="s">
        <v>111</v>
      </c>
      <c r="I77" s="311" t="s">
        <v>113</v>
      </c>
      <c r="J77" s="312" t="s">
        <v>186</v>
      </c>
      <c r="Q77" s="7"/>
    </row>
    <row r="78" spans="1:17" x14ac:dyDescent="0.2">
      <c r="A78" s="313"/>
      <c r="B78" s="314"/>
      <c r="C78" s="313" t="s">
        <v>1</v>
      </c>
      <c r="D78" s="313" t="s">
        <v>106</v>
      </c>
      <c r="E78" s="313" t="s">
        <v>107</v>
      </c>
      <c r="F78" s="313" t="s">
        <v>108</v>
      </c>
      <c r="G78" s="313" t="s">
        <v>110</v>
      </c>
      <c r="H78" s="313" t="s">
        <v>112</v>
      </c>
      <c r="I78" s="313" t="s">
        <v>236</v>
      </c>
      <c r="J78" s="315" t="s">
        <v>116</v>
      </c>
      <c r="Q78" s="7"/>
    </row>
    <row r="79" spans="1:17" x14ac:dyDescent="0.2">
      <c r="A79" s="76">
        <v>416423</v>
      </c>
      <c r="B79" s="145" t="s">
        <v>171</v>
      </c>
      <c r="C79" s="43" t="s">
        <v>67</v>
      </c>
      <c r="D79" s="37">
        <v>1</v>
      </c>
      <c r="E79" s="37"/>
      <c r="F79" s="37">
        <v>8</v>
      </c>
      <c r="G79" s="37"/>
      <c r="H79" s="43" t="s">
        <v>69</v>
      </c>
      <c r="I79" s="454">
        <v>348.10499999999996</v>
      </c>
      <c r="J79" s="465">
        <f>I79*(100%-INTRODUCCIÓN!$C$11)</f>
        <v>348.10499999999996</v>
      </c>
      <c r="Q79" s="7"/>
    </row>
    <row r="80" spans="1:17" x14ac:dyDescent="0.2">
      <c r="A80" s="76">
        <v>426259</v>
      </c>
      <c r="B80" s="145" t="s">
        <v>171</v>
      </c>
      <c r="C80" s="43" t="s">
        <v>62</v>
      </c>
      <c r="D80" s="37">
        <v>1</v>
      </c>
      <c r="E80" s="37"/>
      <c r="F80" s="37">
        <v>9</v>
      </c>
      <c r="G80" s="37"/>
      <c r="H80" s="43" t="s">
        <v>69</v>
      </c>
      <c r="I80" s="454">
        <v>395.48499999999996</v>
      </c>
      <c r="J80" s="465">
        <f>I80*(100%-INTRODUCCIÓN!$C$11)</f>
        <v>395.48499999999996</v>
      </c>
      <c r="Q80" s="7"/>
    </row>
    <row r="81" spans="1:17" x14ac:dyDescent="0.2">
      <c r="A81" s="76">
        <v>424249</v>
      </c>
      <c r="B81" s="145" t="s">
        <v>171</v>
      </c>
      <c r="C81" s="43" t="s">
        <v>68</v>
      </c>
      <c r="D81" s="37">
        <v>1</v>
      </c>
      <c r="E81" s="37"/>
      <c r="F81" s="37">
        <v>15</v>
      </c>
      <c r="G81" s="37"/>
      <c r="H81" s="43" t="s">
        <v>69</v>
      </c>
      <c r="I81" s="454">
        <v>508.01249999999999</v>
      </c>
      <c r="J81" s="465">
        <f>I81*(100%-INTRODUCCIÓN!$C$11)</f>
        <v>508.01249999999999</v>
      </c>
      <c r="Q81" s="7"/>
    </row>
    <row r="82" spans="1:17" x14ac:dyDescent="0.2">
      <c r="A82" s="76">
        <v>454769</v>
      </c>
      <c r="B82" s="145" t="s">
        <v>171</v>
      </c>
      <c r="C82" s="43" t="s">
        <v>64</v>
      </c>
      <c r="D82" s="37">
        <v>1</v>
      </c>
      <c r="E82" s="37"/>
      <c r="F82" s="37">
        <v>23</v>
      </c>
      <c r="G82" s="37"/>
      <c r="H82" s="43" t="s">
        <v>69</v>
      </c>
      <c r="I82" s="454">
        <v>591.50249999999994</v>
      </c>
      <c r="J82" s="465">
        <f>I82*(100%-INTRODUCCIÓN!$C$11)</f>
        <v>591.50249999999994</v>
      </c>
      <c r="Q82" s="7"/>
    </row>
    <row r="83" spans="1:17" x14ac:dyDescent="0.2">
      <c r="A83" s="221" t="s">
        <v>172</v>
      </c>
      <c r="I83" s="210"/>
      <c r="J83" s="211"/>
      <c r="Q83" s="7"/>
    </row>
    <row r="84" spans="1:17" x14ac:dyDescent="0.2">
      <c r="A84" s="316" t="s">
        <v>173</v>
      </c>
      <c r="Q84" s="7"/>
    </row>
    <row r="85" spans="1:17" x14ac:dyDescent="0.2">
      <c r="Q85" s="7"/>
    </row>
    <row r="86" spans="1:17" ht="26.25" x14ac:dyDescent="0.4">
      <c r="A86" s="506" t="s">
        <v>179</v>
      </c>
      <c r="B86" s="506"/>
      <c r="C86" s="506"/>
      <c r="D86" s="506"/>
      <c r="E86" s="506"/>
      <c r="F86" s="4"/>
      <c r="G86" s="4"/>
      <c r="H86" s="170"/>
      <c r="I86" s="132"/>
      <c r="J86" s="133"/>
      <c r="Q86" s="7"/>
    </row>
    <row r="87" spans="1:17" x14ac:dyDescent="0.2">
      <c r="A87" s="311" t="s">
        <v>102</v>
      </c>
      <c r="B87" s="311" t="s">
        <v>129</v>
      </c>
      <c r="C87" s="311" t="s">
        <v>104</v>
      </c>
      <c r="D87" s="311" t="s">
        <v>105</v>
      </c>
      <c r="E87" s="311" t="s">
        <v>105</v>
      </c>
      <c r="F87" s="510" t="s">
        <v>174</v>
      </c>
      <c r="G87" s="511"/>
      <c r="H87" s="311" t="s">
        <v>111</v>
      </c>
      <c r="I87" s="311" t="s">
        <v>113</v>
      </c>
      <c r="J87" s="312" t="s">
        <v>186</v>
      </c>
      <c r="Q87" s="7"/>
    </row>
    <row r="88" spans="1:17" x14ac:dyDescent="0.2">
      <c r="A88" s="313"/>
      <c r="B88" s="314"/>
      <c r="C88" s="313" t="s">
        <v>1</v>
      </c>
      <c r="D88" s="313" t="s">
        <v>106</v>
      </c>
      <c r="E88" s="313" t="s">
        <v>108</v>
      </c>
      <c r="F88" s="512"/>
      <c r="G88" s="513"/>
      <c r="H88" s="313" t="s">
        <v>112</v>
      </c>
      <c r="I88" s="313" t="s">
        <v>236</v>
      </c>
      <c r="J88" s="315" t="s">
        <v>116</v>
      </c>
      <c r="Q88" s="7"/>
    </row>
    <row r="89" spans="1:17" ht="80.25" customHeight="1" x14ac:dyDescent="0.2">
      <c r="A89" s="188">
        <v>514787</v>
      </c>
      <c r="B89" s="338" t="s">
        <v>235</v>
      </c>
      <c r="C89" s="188">
        <v>1000</v>
      </c>
      <c r="D89" s="8">
        <v>2</v>
      </c>
      <c r="E89" s="8">
        <v>0.12</v>
      </c>
      <c r="F89" s="508" t="s">
        <v>175</v>
      </c>
      <c r="G89" s="509"/>
      <c r="H89" s="188" t="s">
        <v>0</v>
      </c>
      <c r="I89" s="464">
        <v>19.440000000000001</v>
      </c>
      <c r="J89" s="466">
        <f>I89*(100%-INTRODUCCIÓN!$C$11)</f>
        <v>19.440000000000001</v>
      </c>
      <c r="Q89" s="7"/>
    </row>
    <row r="90" spans="1:17" ht="80.25" customHeight="1" x14ac:dyDescent="0.2">
      <c r="A90" s="206">
        <v>702980</v>
      </c>
      <c r="B90" s="205" t="s">
        <v>180</v>
      </c>
      <c r="C90" s="206">
        <v>1000</v>
      </c>
      <c r="D90" s="206">
        <v>2</v>
      </c>
      <c r="E90" s="8">
        <v>0.12</v>
      </c>
      <c r="F90" s="508" t="s">
        <v>175</v>
      </c>
      <c r="G90" s="509"/>
      <c r="H90" s="206" t="s">
        <v>0</v>
      </c>
      <c r="I90" s="464">
        <v>19.440000000000001</v>
      </c>
      <c r="J90" s="466">
        <f>I90*(100%-INTRODUCCIÓN!$C$11)</f>
        <v>19.440000000000001</v>
      </c>
      <c r="Q90" s="7"/>
    </row>
    <row r="91" spans="1:17" ht="81" customHeight="1" x14ac:dyDescent="0.2">
      <c r="A91" s="188">
        <v>621458</v>
      </c>
      <c r="B91" s="189" t="s">
        <v>181</v>
      </c>
      <c r="C91" s="188">
        <v>1000</v>
      </c>
      <c r="D91" s="8">
        <v>2</v>
      </c>
      <c r="E91" s="8">
        <v>0.12</v>
      </c>
      <c r="F91" s="508" t="s">
        <v>176</v>
      </c>
      <c r="G91" s="509"/>
      <c r="H91" s="188" t="s">
        <v>29</v>
      </c>
      <c r="I91" s="464">
        <v>22.31</v>
      </c>
      <c r="J91" s="466">
        <f>I91*(100%-INTRODUCCIÓN!$C$11)</f>
        <v>22.31</v>
      </c>
      <c r="Q91" s="7"/>
    </row>
    <row r="92" spans="1:17" ht="83.25" customHeight="1" x14ac:dyDescent="0.2">
      <c r="A92" s="188">
        <v>621457</v>
      </c>
      <c r="B92" s="189" t="s">
        <v>182</v>
      </c>
      <c r="C92" s="188">
        <v>1000</v>
      </c>
      <c r="D92" s="8">
        <v>2</v>
      </c>
      <c r="E92" s="8">
        <v>0.12</v>
      </c>
      <c r="F92" s="508" t="s">
        <v>177</v>
      </c>
      <c r="G92" s="509"/>
      <c r="H92" s="188" t="s">
        <v>29</v>
      </c>
      <c r="I92" s="464">
        <v>27.31</v>
      </c>
      <c r="J92" s="466">
        <f>I92*(100%-INTRODUCCIÓN!$C$11)</f>
        <v>27.31</v>
      </c>
      <c r="Q92" s="7"/>
    </row>
    <row r="93" spans="1:17" ht="84" customHeight="1" x14ac:dyDescent="0.2">
      <c r="A93" s="188">
        <v>621456</v>
      </c>
      <c r="B93" s="189" t="s">
        <v>183</v>
      </c>
      <c r="C93" s="188">
        <v>1000</v>
      </c>
      <c r="D93" s="8">
        <v>2</v>
      </c>
      <c r="E93" s="8">
        <v>0.12</v>
      </c>
      <c r="F93" s="508" t="s">
        <v>178</v>
      </c>
      <c r="G93" s="509"/>
      <c r="H93" s="188" t="s">
        <v>29</v>
      </c>
      <c r="I93" s="464">
        <v>27.31</v>
      </c>
      <c r="J93" s="466">
        <f>I93*(100%-INTRODUCCIÓN!$C$11)</f>
        <v>27.31</v>
      </c>
      <c r="Q93" s="7"/>
    </row>
    <row r="94" spans="1:17" x14ac:dyDescent="0.2">
      <c r="Q94" s="7"/>
    </row>
    <row r="95" spans="1:17" x14ac:dyDescent="0.2">
      <c r="Q95" s="7"/>
    </row>
    <row r="96" spans="1:17" x14ac:dyDescent="0.2">
      <c r="F96" s="18"/>
    </row>
    <row r="97" spans="6:7" x14ac:dyDescent="0.2">
      <c r="G97" s="18"/>
    </row>
    <row r="98" spans="6:7" x14ac:dyDescent="0.2">
      <c r="G98" s="18"/>
    </row>
    <row r="99" spans="6:7" x14ac:dyDescent="0.2">
      <c r="F99" s="18"/>
    </row>
    <row r="100" spans="6:7" x14ac:dyDescent="0.2">
      <c r="G100" s="18"/>
    </row>
    <row r="101" spans="6:7" x14ac:dyDescent="0.2">
      <c r="G101" s="18"/>
    </row>
  </sheetData>
  <sheetProtection algorithmName="SHA-512" hashValue="7TDAaQtNgkmDJajH9AFDK68fvkUcujUYBzEmOx8RbmRevqgMF+zgkjADxh2SavskXVDjV7HNZsxaIHVmmHIGkg==" saltValue="ocOEWD9TwqdUYfX2hbHdrw==" spinCount="100000" sheet="1" selectLockedCells="1" pivotTables="0" selectUnlockedCells="1"/>
  <mergeCells count="16">
    <mergeCell ref="F93:G93"/>
    <mergeCell ref="A76:D76"/>
    <mergeCell ref="A86:E86"/>
    <mergeCell ref="F87:G87"/>
    <mergeCell ref="F88:G88"/>
    <mergeCell ref="F89:G89"/>
    <mergeCell ref="F91:G91"/>
    <mergeCell ref="F92:G92"/>
    <mergeCell ref="F90:G90"/>
    <mergeCell ref="A63:E63"/>
    <mergeCell ref="A23:C23"/>
    <mergeCell ref="A1:J1"/>
    <mergeCell ref="A34:C34"/>
    <mergeCell ref="A42:C42"/>
    <mergeCell ref="A54:E54"/>
    <mergeCell ref="A2:C2"/>
  </mergeCells>
  <printOptions horizontalCentered="1"/>
  <pageMargins left="0.59055118110236227" right="0.47244094488188981" top="0.55118110236220474" bottom="0.27559055118110237" header="0.59055118110236227" footer="0.11811023622047245"/>
  <pageSetup paperSize="9" scale="60" firstPageNumber="2" fitToHeight="0" orientation="landscape" r:id="rId1"/>
  <headerFooter alignWithMargins="0"/>
  <rowBreaks count="2" manualBreakCount="2">
    <brk id="93" max="10" man="1"/>
    <brk id="84" max="1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6C9CFBACCB7741BF1FFD55A53FF3EC" ma:contentTypeVersion="15" ma:contentTypeDescription="Create a new document." ma:contentTypeScope="" ma:versionID="931893c2718e01085519ebb41fc4e496">
  <xsd:schema xmlns:xsd="http://www.w3.org/2001/XMLSchema" xmlns:xs="http://www.w3.org/2001/XMLSchema" xmlns:p="http://schemas.microsoft.com/office/2006/metadata/properties" xmlns:ns1="http://schemas.microsoft.com/sharepoint/v3" xmlns:ns3="cf90e34b-92ba-49e1-a53f-3cd87ce37252" xmlns:ns4="87751fe4-ee9d-45a1-9966-159d1df5f2f2" targetNamespace="http://schemas.microsoft.com/office/2006/metadata/properties" ma:root="true" ma:fieldsID="4abcbf25ce03560f209bfa11f39dd40c" ns1:_="" ns3:_="" ns4:_="">
    <xsd:import namespace="http://schemas.microsoft.com/sharepoint/v3"/>
    <xsd:import namespace="cf90e34b-92ba-49e1-a53f-3cd87ce37252"/>
    <xsd:import namespace="87751fe4-ee9d-45a1-9966-159d1df5f2f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1:_ip_UnifiedCompliancePolicyProperties" minOccurs="0"/>
                <xsd:element ref="ns1:_ip_UnifiedCompliancePolicyUIAction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90e34b-92ba-49e1-a53f-3cd87ce3725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751fe4-ee9d-45a1-9966-159d1df5f2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7A3A95E-87F2-4BFB-9D93-F5A397F68F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87F655F-DED8-44AB-92F7-C271E3E898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f90e34b-92ba-49e1-a53f-3cd87ce37252"/>
    <ds:schemaRef ds:uri="87751fe4-ee9d-45a1-9966-159d1df5f2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0979E4B-8970-447F-99A3-AA56C6C4A1CD}">
  <ds:schemaRefs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7751fe4-ee9d-45a1-9966-159d1df5f2f2"/>
    <ds:schemaRef ds:uri="http://purl.org/dc/dcmitype/"/>
    <ds:schemaRef ds:uri="http://schemas.microsoft.com/sharepoint/v3"/>
    <ds:schemaRef ds:uri="cf90e34b-92ba-49e1-a53f-3cd87ce37252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INTRODUCCIÓN</vt:lpstr>
      <vt:lpstr>INFORMACIÓN</vt:lpstr>
      <vt:lpstr>ECOMIN</vt:lpstr>
      <vt:lpstr>THERMATEX</vt:lpstr>
      <vt:lpstr>ACOUSTIC RANGE</vt:lpstr>
      <vt:lpstr>TOPIQ</vt:lpstr>
      <vt:lpstr>HYGENA &amp; CLEANROOM</vt:lpstr>
      <vt:lpstr>COLOR Y DISEÑO</vt:lpstr>
      <vt:lpstr>ISLAS ACÚSTICAS</vt:lpstr>
      <vt:lpstr>METAL</vt:lpstr>
      <vt:lpstr>'ACOUSTIC RANGE'!Área_de_impresión</vt:lpstr>
      <vt:lpstr>'COLOR Y DISEÑO'!Área_de_impresión</vt:lpstr>
      <vt:lpstr>ECOMIN!Área_de_impresión</vt:lpstr>
      <vt:lpstr>'HYGENA &amp; CLEANROOM'!Área_de_impresión</vt:lpstr>
      <vt:lpstr>INTRODUCCIÓN!Área_de_impresión</vt:lpstr>
      <vt:lpstr>'ISLAS ACÚSTICAS'!Área_de_impresión</vt:lpstr>
      <vt:lpstr>METAL!Área_de_impresión</vt:lpstr>
      <vt:lpstr>THERMATEX!Área_de_impresión</vt:lpstr>
      <vt:lpstr>TOPIQ!Área_de_impresión</vt:lpstr>
    </vt:vector>
  </TitlesOfParts>
  <Company>armstrong building products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Pricelist 2003</dc:title>
  <dc:creator>szyskowska</dc:creator>
  <cp:lastModifiedBy>CabaneroL</cp:lastModifiedBy>
  <cp:lastPrinted>2021-02-16T20:31:47Z</cp:lastPrinted>
  <dcterms:created xsi:type="dcterms:W3CDTF">2003-01-15T15:15:00Z</dcterms:created>
  <dcterms:modified xsi:type="dcterms:W3CDTF">2023-02-24T16:50:35Z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0x0101006A6C9CFBACCB7741BF1FFD55A53FF3EC</vt:lpwstr>
  </property>
</Properties>
</file>